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emory\Martins Dateien\Schule\Physik\Multimedia\BB 5 - 8\Mathematik macht Freu(n)de\Projekt freier Fall\"/>
    </mc:Choice>
  </mc:AlternateContent>
  <xr:revisionPtr revIDLastSave="0" documentId="13_ncr:1_{ECEEA9A0-B6F5-43A4-BC87-1202A0083EF9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Tabelle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1" i="1" l="1"/>
  <c r="F11" i="1"/>
  <c r="G11" i="1" l="1"/>
  <c r="H11" i="1" s="1"/>
  <c r="I11" i="1" s="1"/>
  <c r="J11" i="1" s="1"/>
  <c r="K11" i="1" s="1"/>
  <c r="L11" i="1" s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M11" i="1" l="1"/>
  <c r="D10" i="1"/>
  <c r="B10" i="1" l="1"/>
  <c r="A11" i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F10" i="1" l="1"/>
  <c r="G10" i="1" s="1"/>
  <c r="H10" i="1" s="1"/>
  <c r="I10" i="1" s="1"/>
  <c r="J10" i="1" s="1"/>
  <c r="K10" i="1" s="1"/>
  <c r="C11" i="1" l="1"/>
  <c r="C12" i="1" s="1"/>
  <c r="F12" i="1" l="1"/>
  <c r="G12" i="1" s="1"/>
  <c r="H12" i="1" s="1"/>
  <c r="I12" i="1" s="1"/>
  <c r="C13" i="1" s="1"/>
  <c r="L10" i="1"/>
  <c r="B11" i="1" s="1"/>
  <c r="M10" i="1"/>
  <c r="F13" i="1" l="1"/>
  <c r="G13" i="1" s="1"/>
  <c r="H13" i="1" s="1"/>
  <c r="I13" i="1" s="1"/>
  <c r="J12" i="1"/>
  <c r="B12" i="1"/>
  <c r="C14" i="1" l="1"/>
  <c r="J13" i="1"/>
  <c r="K12" i="1"/>
  <c r="L12" i="1" s="1"/>
  <c r="B13" i="1" s="1"/>
  <c r="M12" i="1"/>
  <c r="M13" i="1" l="1"/>
  <c r="K13" i="1"/>
  <c r="L13" i="1" s="1"/>
  <c r="B14" i="1" s="1"/>
  <c r="F14" i="1"/>
  <c r="G14" i="1" s="1"/>
  <c r="H14" i="1" s="1"/>
  <c r="I14" i="1" s="1"/>
  <c r="C15" i="1" s="1"/>
  <c r="J14" i="1" l="1"/>
  <c r="K14" i="1" s="1"/>
  <c r="L14" i="1" s="1"/>
  <c r="B15" i="1" s="1"/>
  <c r="F15" i="1"/>
  <c r="G15" i="1" s="1"/>
  <c r="H15" i="1" s="1"/>
  <c r="I15" i="1" s="1"/>
  <c r="C16" i="1" s="1"/>
  <c r="J15" i="1" l="1"/>
  <c r="K15" i="1" s="1"/>
  <c r="L15" i="1" s="1"/>
  <c r="B16" i="1" s="1"/>
  <c r="M14" i="1"/>
  <c r="F16" i="1"/>
  <c r="G16" i="1" s="1"/>
  <c r="H16" i="1" s="1"/>
  <c r="I16" i="1" s="1"/>
  <c r="C17" i="1" s="1"/>
  <c r="M15" i="1" l="1"/>
  <c r="F17" i="1"/>
  <c r="G17" i="1" s="1"/>
  <c r="H17" i="1" s="1"/>
  <c r="I17" i="1" s="1"/>
  <c r="J16" i="1"/>
  <c r="C18" i="1" l="1"/>
  <c r="J17" i="1"/>
  <c r="K16" i="1"/>
  <c r="L16" i="1" s="1"/>
  <c r="B17" i="1" s="1"/>
  <c r="M16" i="1"/>
  <c r="M17" i="1" l="1"/>
  <c r="K17" i="1"/>
  <c r="L17" i="1" s="1"/>
  <c r="B18" i="1" s="1"/>
  <c r="F18" i="1"/>
  <c r="G18" i="1" s="1"/>
  <c r="H18" i="1" s="1"/>
  <c r="I18" i="1" s="1"/>
  <c r="C19" i="1" s="1"/>
  <c r="F19" i="1" s="1"/>
  <c r="G19" i="1" s="1"/>
  <c r="H19" i="1" s="1"/>
  <c r="I19" i="1" s="1"/>
  <c r="C20" i="1" s="1"/>
  <c r="J18" i="1" l="1"/>
  <c r="J19" i="1"/>
  <c r="M19" i="1" s="1"/>
  <c r="F20" i="1"/>
  <c r="G20" i="1" s="1"/>
  <c r="H20" i="1" s="1"/>
  <c r="I20" i="1" s="1"/>
  <c r="K19" i="1" l="1"/>
  <c r="K18" i="1"/>
  <c r="L18" i="1" s="1"/>
  <c r="B19" i="1" s="1"/>
  <c r="M18" i="1"/>
  <c r="C21" i="1"/>
  <c r="J20" i="1"/>
  <c r="L19" i="1" l="1"/>
  <c r="B20" i="1" s="1"/>
  <c r="K20" i="1"/>
  <c r="M20" i="1"/>
  <c r="F21" i="1"/>
  <c r="G21" i="1" s="1"/>
  <c r="H21" i="1" s="1"/>
  <c r="I21" i="1" s="1"/>
  <c r="L20" i="1" l="1"/>
  <c r="B21" i="1" s="1"/>
  <c r="C22" i="1"/>
  <c r="J21" i="1"/>
  <c r="K21" i="1" l="1"/>
  <c r="L21" i="1" s="1"/>
  <c r="B22" i="1" s="1"/>
  <c r="M21" i="1"/>
  <c r="F22" i="1"/>
  <c r="G22" i="1" s="1"/>
  <c r="H22" i="1" s="1"/>
  <c r="I22" i="1" s="1"/>
  <c r="C23" i="1" s="1"/>
  <c r="F23" i="1" l="1"/>
  <c r="G23" i="1" s="1"/>
  <c r="H23" i="1" s="1"/>
  <c r="I23" i="1" s="1"/>
  <c r="C24" i="1" s="1"/>
  <c r="J22" i="1"/>
  <c r="F24" i="1" l="1"/>
  <c r="G24" i="1" s="1"/>
  <c r="H24" i="1" s="1"/>
  <c r="I24" i="1" s="1"/>
  <c r="J23" i="1"/>
  <c r="K22" i="1"/>
  <c r="L22" i="1" s="1"/>
  <c r="B23" i="1" s="1"/>
  <c r="M22" i="1"/>
  <c r="C25" i="1" l="1"/>
  <c r="J24" i="1"/>
  <c r="K23" i="1"/>
  <c r="L23" i="1" s="1"/>
  <c r="B24" i="1" s="1"/>
  <c r="M23" i="1"/>
  <c r="F25" i="1" l="1"/>
  <c r="G25" i="1" s="1"/>
  <c r="H25" i="1" s="1"/>
  <c r="I25" i="1" s="1"/>
  <c r="K24" i="1"/>
  <c r="L24" i="1" s="1"/>
  <c r="B25" i="1" s="1"/>
  <c r="M24" i="1"/>
  <c r="C26" i="1" l="1"/>
  <c r="J25" i="1"/>
  <c r="K25" i="1" l="1"/>
  <c r="L25" i="1" s="1"/>
  <c r="B26" i="1" s="1"/>
  <c r="M25" i="1"/>
  <c r="F26" i="1"/>
  <c r="G26" i="1" s="1"/>
  <c r="H26" i="1" s="1"/>
  <c r="I26" i="1" s="1"/>
  <c r="C27" i="1" s="1"/>
  <c r="J26" i="1" l="1"/>
  <c r="K26" i="1" s="1"/>
  <c r="L26" i="1" s="1"/>
  <c r="B27" i="1" s="1"/>
  <c r="F27" i="1"/>
  <c r="G27" i="1" s="1"/>
  <c r="H27" i="1" s="1"/>
  <c r="I27" i="1" s="1"/>
  <c r="M26" i="1" l="1"/>
  <c r="C28" i="1"/>
  <c r="J27" i="1"/>
  <c r="F28" i="1" l="1"/>
  <c r="G28" i="1" s="1"/>
  <c r="H28" i="1" s="1"/>
  <c r="I28" i="1" s="1"/>
  <c r="K27" i="1"/>
  <c r="L27" i="1" s="1"/>
  <c r="B28" i="1" s="1"/>
  <c r="M27" i="1"/>
  <c r="C29" i="1" l="1"/>
  <c r="J28" i="1"/>
  <c r="F29" i="1" l="1"/>
  <c r="G29" i="1" s="1"/>
  <c r="H29" i="1" s="1"/>
  <c r="I29" i="1" s="1"/>
  <c r="K28" i="1"/>
  <c r="L28" i="1" s="1"/>
  <c r="B29" i="1" s="1"/>
  <c r="M28" i="1"/>
  <c r="C30" i="1" l="1"/>
  <c r="F30" i="1" s="1"/>
  <c r="G30" i="1" s="1"/>
  <c r="H30" i="1" s="1"/>
  <c r="J29" i="1"/>
  <c r="K29" i="1" s="1"/>
  <c r="L29" i="1" s="1"/>
  <c r="B30" i="1" s="1"/>
  <c r="M29" i="1" l="1"/>
  <c r="I30" i="1"/>
  <c r="C31" i="1" l="1"/>
  <c r="J30" i="1"/>
  <c r="K30" i="1" l="1"/>
  <c r="L30" i="1" s="1"/>
  <c r="B31" i="1" s="1"/>
  <c r="M30" i="1"/>
  <c r="F31" i="1"/>
  <c r="G31" i="1" s="1"/>
  <c r="H31" i="1" s="1"/>
  <c r="I31" i="1" s="1"/>
  <c r="C32" i="1" l="1"/>
  <c r="J31" i="1"/>
  <c r="K31" i="1" l="1"/>
  <c r="L31" i="1" s="1"/>
  <c r="B32" i="1" s="1"/>
  <c r="M31" i="1"/>
  <c r="F32" i="1"/>
  <c r="G32" i="1" s="1"/>
  <c r="H32" i="1" s="1"/>
  <c r="I32" i="1" s="1"/>
  <c r="C33" i="1" s="1"/>
  <c r="F33" i="1" l="1"/>
  <c r="G33" i="1" s="1"/>
  <c r="H33" i="1" s="1"/>
  <c r="I33" i="1" s="1"/>
  <c r="C34" i="1" s="1"/>
  <c r="J32" i="1"/>
  <c r="J33" i="1" l="1"/>
  <c r="F34" i="1"/>
  <c r="G34" i="1" s="1"/>
  <c r="H34" i="1" s="1"/>
  <c r="I34" i="1" s="1"/>
  <c r="K32" i="1"/>
  <c r="L32" i="1" s="1"/>
  <c r="B33" i="1" s="1"/>
  <c r="M32" i="1"/>
  <c r="C35" i="1" l="1"/>
  <c r="J34" i="1"/>
  <c r="K33" i="1"/>
  <c r="L33" i="1" s="1"/>
  <c r="B34" i="1" s="1"/>
  <c r="M33" i="1"/>
  <c r="F35" i="1" l="1"/>
  <c r="G35" i="1" s="1"/>
  <c r="H35" i="1" s="1"/>
  <c r="I35" i="1" s="1"/>
  <c r="K34" i="1"/>
  <c r="L34" i="1" s="1"/>
  <c r="B35" i="1" s="1"/>
  <c r="M34" i="1"/>
  <c r="C36" i="1" l="1"/>
  <c r="J35" i="1"/>
  <c r="K35" i="1" l="1"/>
  <c r="L35" i="1" s="1"/>
  <c r="B36" i="1" s="1"/>
  <c r="M35" i="1"/>
  <c r="F36" i="1"/>
  <c r="G36" i="1" s="1"/>
  <c r="H36" i="1" s="1"/>
  <c r="I36" i="1" s="1"/>
  <c r="C37" i="1" l="1"/>
  <c r="J36" i="1"/>
  <c r="M36" i="1" l="1"/>
  <c r="K36" i="1"/>
  <c r="L36" i="1" s="1"/>
  <c r="B37" i="1" s="1"/>
  <c r="F37" i="1"/>
  <c r="G37" i="1" s="1"/>
  <c r="H37" i="1" s="1"/>
  <c r="I37" i="1" s="1"/>
  <c r="C38" i="1" s="1"/>
  <c r="J37" i="1" l="1"/>
  <c r="K37" i="1" s="1"/>
  <c r="L37" i="1" s="1"/>
  <c r="B38" i="1" s="1"/>
  <c r="F38" i="1"/>
  <c r="G38" i="1" s="1"/>
  <c r="H38" i="1" s="1"/>
  <c r="I38" i="1" s="1"/>
  <c r="C39" i="1" s="1"/>
  <c r="M37" i="1" l="1"/>
  <c r="J38" i="1"/>
  <c r="M38" i="1" s="1"/>
  <c r="F39" i="1"/>
  <c r="G39" i="1" s="1"/>
  <c r="H39" i="1" s="1"/>
  <c r="I39" i="1" s="1"/>
  <c r="C40" i="1" s="1"/>
  <c r="F40" i="1" s="1"/>
  <c r="G40" i="1" s="1"/>
  <c r="H40" i="1" s="1"/>
  <c r="I40" i="1" s="1"/>
  <c r="C41" i="1" s="1"/>
  <c r="J39" i="1" l="1"/>
  <c r="M39" i="1" s="1"/>
  <c r="J40" i="1"/>
  <c r="M40" i="1" s="1"/>
  <c r="K38" i="1"/>
  <c r="L38" i="1" s="1"/>
  <c r="B39" i="1" s="1"/>
  <c r="F41" i="1"/>
  <c r="G41" i="1" s="1"/>
  <c r="H41" i="1" s="1"/>
  <c r="I41" i="1" s="1"/>
  <c r="C42" i="1" s="1"/>
  <c r="K39" i="1" l="1"/>
  <c r="K40" i="1"/>
  <c r="L39" i="1"/>
  <c r="B40" i="1" s="1"/>
  <c r="J41" i="1"/>
  <c r="F42" i="1"/>
  <c r="G42" i="1" s="1"/>
  <c r="H42" i="1" s="1"/>
  <c r="I42" i="1" s="1"/>
  <c r="C43" i="1" s="1"/>
  <c r="L40" i="1" l="1"/>
  <c r="B41" i="1" s="1"/>
  <c r="K41" i="1"/>
  <c r="L41" i="1" s="1"/>
  <c r="B42" i="1" s="1"/>
  <c r="M41" i="1"/>
  <c r="J42" i="1"/>
  <c r="F43" i="1"/>
  <c r="G43" i="1" s="1"/>
  <c r="H43" i="1" s="1"/>
  <c r="I43" i="1" s="1"/>
  <c r="C44" i="1" l="1"/>
  <c r="J43" i="1"/>
  <c r="K42" i="1"/>
  <c r="L42" i="1" s="1"/>
  <c r="B43" i="1" s="1"/>
  <c r="M42" i="1"/>
  <c r="K43" i="1" l="1"/>
  <c r="L43" i="1" s="1"/>
  <c r="B44" i="1" s="1"/>
  <c r="M43" i="1"/>
  <c r="F44" i="1"/>
  <c r="G44" i="1" s="1"/>
  <c r="H44" i="1" s="1"/>
  <c r="I44" i="1" s="1"/>
  <c r="C45" i="1" l="1"/>
  <c r="J44" i="1"/>
  <c r="K44" i="1" l="1"/>
  <c r="L44" i="1" s="1"/>
  <c r="B45" i="1" s="1"/>
  <c r="M44" i="1"/>
  <c r="F45" i="1"/>
  <c r="G45" i="1" s="1"/>
  <c r="H45" i="1" s="1"/>
  <c r="I45" i="1" s="1"/>
  <c r="C46" i="1" l="1"/>
  <c r="J45" i="1"/>
  <c r="K45" i="1" l="1"/>
  <c r="L45" i="1" s="1"/>
  <c r="B46" i="1" s="1"/>
  <c r="M45" i="1"/>
  <c r="F46" i="1"/>
  <c r="G46" i="1" s="1"/>
  <c r="H46" i="1" s="1"/>
  <c r="I46" i="1" s="1"/>
  <c r="C47" i="1" s="1"/>
  <c r="F47" i="1" l="1"/>
  <c r="G47" i="1" s="1"/>
  <c r="H47" i="1" s="1"/>
  <c r="I47" i="1" s="1"/>
  <c r="C48" i="1" s="1"/>
  <c r="J46" i="1"/>
  <c r="K46" i="1" l="1"/>
  <c r="L46" i="1" s="1"/>
  <c r="B47" i="1" s="1"/>
  <c r="M46" i="1"/>
  <c r="F48" i="1"/>
  <c r="G48" i="1" s="1"/>
  <c r="H48" i="1" s="1"/>
  <c r="I48" i="1" s="1"/>
  <c r="J47" i="1"/>
  <c r="C49" i="1" l="1"/>
  <c r="J48" i="1"/>
  <c r="K47" i="1"/>
  <c r="L47" i="1" s="1"/>
  <c r="B48" i="1" s="1"/>
  <c r="M47" i="1"/>
  <c r="K48" i="1" l="1"/>
  <c r="L48" i="1" s="1"/>
  <c r="B49" i="1" s="1"/>
  <c r="M48" i="1"/>
  <c r="F49" i="1"/>
  <c r="G49" i="1" s="1"/>
  <c r="H49" i="1" s="1"/>
  <c r="I49" i="1" s="1"/>
  <c r="C50" i="1" s="1"/>
  <c r="F50" i="1" l="1"/>
  <c r="G50" i="1" s="1"/>
  <c r="H50" i="1" s="1"/>
  <c r="I50" i="1" s="1"/>
  <c r="J49" i="1"/>
  <c r="C51" i="1" l="1"/>
  <c r="J50" i="1"/>
  <c r="K49" i="1"/>
  <c r="L49" i="1" s="1"/>
  <c r="B50" i="1" s="1"/>
  <c r="M49" i="1"/>
  <c r="K50" i="1" l="1"/>
  <c r="L50" i="1" s="1"/>
  <c r="B51" i="1" s="1"/>
  <c r="M50" i="1"/>
  <c r="F51" i="1"/>
  <c r="G51" i="1" s="1"/>
  <c r="H51" i="1" s="1"/>
  <c r="I51" i="1" s="1"/>
  <c r="C52" i="1" l="1"/>
  <c r="J51" i="1"/>
  <c r="F52" i="1" l="1"/>
  <c r="G52" i="1" s="1"/>
  <c r="H52" i="1" s="1"/>
  <c r="I52" i="1" s="1"/>
  <c r="K51" i="1"/>
  <c r="L51" i="1" s="1"/>
  <c r="B52" i="1" s="1"/>
  <c r="M51" i="1"/>
  <c r="C53" i="1" l="1"/>
  <c r="J52" i="1"/>
  <c r="K52" i="1" l="1"/>
  <c r="L52" i="1" s="1"/>
  <c r="B53" i="1" s="1"/>
  <c r="M52" i="1"/>
  <c r="F53" i="1"/>
  <c r="G53" i="1" s="1"/>
  <c r="H53" i="1" s="1"/>
  <c r="I53" i="1" s="1"/>
  <c r="C54" i="1" s="1"/>
  <c r="J53" i="1" l="1"/>
  <c r="F54" i="1"/>
  <c r="G54" i="1" s="1"/>
  <c r="H54" i="1" s="1"/>
  <c r="I54" i="1" s="1"/>
  <c r="C55" i="1" l="1"/>
  <c r="J54" i="1"/>
  <c r="K53" i="1"/>
  <c r="L53" i="1" s="1"/>
  <c r="B54" i="1" s="1"/>
  <c r="M53" i="1"/>
  <c r="F55" i="1" l="1"/>
  <c r="G55" i="1" s="1"/>
  <c r="H55" i="1" s="1"/>
  <c r="I55" i="1" s="1"/>
  <c r="K54" i="1"/>
  <c r="L54" i="1" s="1"/>
  <c r="B55" i="1" s="1"/>
  <c r="M54" i="1"/>
  <c r="C56" i="1" l="1"/>
  <c r="J55" i="1"/>
  <c r="F56" i="1" l="1"/>
  <c r="G56" i="1" s="1"/>
  <c r="H56" i="1" s="1"/>
  <c r="I56" i="1" s="1"/>
  <c r="K55" i="1"/>
  <c r="L55" i="1" s="1"/>
  <c r="B56" i="1" s="1"/>
  <c r="M55" i="1"/>
  <c r="C57" i="1" l="1"/>
  <c r="J56" i="1"/>
  <c r="M56" i="1" l="1"/>
  <c r="K56" i="1"/>
  <c r="L56" i="1" s="1"/>
  <c r="B57" i="1" s="1"/>
  <c r="F57" i="1"/>
  <c r="G57" i="1" s="1"/>
  <c r="H57" i="1" s="1"/>
  <c r="I57" i="1" s="1"/>
  <c r="C58" i="1" l="1"/>
  <c r="J57" i="1"/>
  <c r="M57" i="1" l="1"/>
  <c r="K57" i="1"/>
  <c r="L57" i="1" s="1"/>
  <c r="B58" i="1" s="1"/>
  <c r="F58" i="1"/>
  <c r="G58" i="1" s="1"/>
  <c r="H58" i="1" s="1"/>
  <c r="I58" i="1" s="1"/>
  <c r="C59" i="1" l="1"/>
  <c r="J58" i="1"/>
  <c r="F59" i="1" l="1"/>
  <c r="G59" i="1" s="1"/>
  <c r="H59" i="1" s="1"/>
  <c r="I59" i="1" s="1"/>
  <c r="K58" i="1"/>
  <c r="L58" i="1" s="1"/>
  <c r="B59" i="1" s="1"/>
  <c r="M58" i="1"/>
  <c r="C60" i="1" l="1"/>
  <c r="J59" i="1"/>
  <c r="F60" i="1" l="1"/>
  <c r="G60" i="1" s="1"/>
  <c r="H60" i="1" s="1"/>
  <c r="I60" i="1" s="1"/>
  <c r="M59" i="1"/>
  <c r="K59" i="1"/>
  <c r="L59" i="1" s="1"/>
  <c r="B60" i="1" s="1"/>
  <c r="C61" i="1" l="1"/>
  <c r="J60" i="1"/>
  <c r="K60" i="1" l="1"/>
  <c r="L60" i="1" s="1"/>
  <c r="B61" i="1" s="1"/>
  <c r="M60" i="1"/>
  <c r="F61" i="1"/>
  <c r="G61" i="1" s="1"/>
  <c r="H61" i="1" s="1"/>
  <c r="I61" i="1" s="1"/>
  <c r="C62" i="1" s="1"/>
  <c r="F62" i="1" l="1"/>
  <c r="G62" i="1" s="1"/>
  <c r="H62" i="1" s="1"/>
  <c r="I62" i="1" s="1"/>
  <c r="J61" i="1"/>
  <c r="C63" i="1" l="1"/>
  <c r="J62" i="1"/>
  <c r="K61" i="1"/>
  <c r="L61" i="1" s="1"/>
  <c r="B62" i="1" s="1"/>
  <c r="M61" i="1"/>
  <c r="F63" i="1" l="1"/>
  <c r="G63" i="1" s="1"/>
  <c r="H63" i="1" s="1"/>
  <c r="I63" i="1" s="1"/>
  <c r="M62" i="1"/>
  <c r="K62" i="1"/>
  <c r="L62" i="1" s="1"/>
  <c r="B63" i="1" s="1"/>
  <c r="C64" i="1" l="1"/>
  <c r="J63" i="1"/>
  <c r="M63" i="1" l="1"/>
  <c r="K63" i="1"/>
  <c r="L63" i="1" s="1"/>
  <c r="B64" i="1" s="1"/>
  <c r="F64" i="1"/>
  <c r="G64" i="1" s="1"/>
  <c r="H64" i="1" s="1"/>
  <c r="I64" i="1" s="1"/>
  <c r="C65" i="1" l="1"/>
  <c r="J64" i="1"/>
  <c r="K64" i="1" l="1"/>
  <c r="L64" i="1" s="1"/>
  <c r="B65" i="1" s="1"/>
  <c r="M64" i="1"/>
  <c r="F65" i="1"/>
  <c r="G65" i="1" s="1"/>
  <c r="H65" i="1" s="1"/>
  <c r="I65" i="1" s="1"/>
  <c r="C66" i="1" l="1"/>
  <c r="J65" i="1"/>
  <c r="K65" i="1" l="1"/>
  <c r="L65" i="1" s="1"/>
  <c r="B66" i="1" s="1"/>
  <c r="M65" i="1"/>
  <c r="F66" i="1"/>
  <c r="G66" i="1" s="1"/>
  <c r="H66" i="1" s="1"/>
  <c r="I66" i="1" s="1"/>
  <c r="C67" i="1" s="1"/>
  <c r="F67" i="1" l="1"/>
  <c r="G67" i="1" s="1"/>
  <c r="H67" i="1" s="1"/>
  <c r="I67" i="1" s="1"/>
  <c r="J66" i="1"/>
  <c r="C68" i="1" l="1"/>
  <c r="J67" i="1"/>
  <c r="M66" i="1"/>
  <c r="K66" i="1"/>
  <c r="L66" i="1" s="1"/>
  <c r="B67" i="1" s="1"/>
  <c r="F68" i="1" l="1"/>
  <c r="G68" i="1" s="1"/>
  <c r="H68" i="1" s="1"/>
  <c r="I68" i="1" s="1"/>
  <c r="C69" i="1" s="1"/>
  <c r="M67" i="1"/>
  <c r="K67" i="1"/>
  <c r="L67" i="1" s="1"/>
  <c r="B68" i="1" s="1"/>
  <c r="F69" i="1" l="1"/>
  <c r="G69" i="1" s="1"/>
  <c r="H69" i="1" s="1"/>
  <c r="I69" i="1" s="1"/>
  <c r="C70" i="1" s="1"/>
  <c r="J68" i="1"/>
  <c r="K68" i="1" l="1"/>
  <c r="L68" i="1" s="1"/>
  <c r="B69" i="1" s="1"/>
  <c r="M68" i="1"/>
  <c r="J69" i="1"/>
  <c r="F70" i="1"/>
  <c r="G70" i="1" s="1"/>
  <c r="H70" i="1" s="1"/>
  <c r="I70" i="1" s="1"/>
  <c r="C71" i="1" l="1"/>
  <c r="J70" i="1"/>
  <c r="M69" i="1"/>
  <c r="K69" i="1"/>
  <c r="L69" i="1" s="1"/>
  <c r="B70" i="1" s="1"/>
  <c r="M70" i="1" l="1"/>
  <c r="K70" i="1"/>
  <c r="L70" i="1" s="1"/>
  <c r="B71" i="1" s="1"/>
  <c r="F71" i="1"/>
  <c r="G71" i="1" s="1"/>
  <c r="H71" i="1" s="1"/>
  <c r="I71" i="1" s="1"/>
  <c r="C72" i="1" l="1"/>
  <c r="J71" i="1"/>
  <c r="K71" i="1" l="1"/>
  <c r="L71" i="1" s="1"/>
  <c r="B72" i="1" s="1"/>
  <c r="M71" i="1"/>
  <c r="F72" i="1"/>
  <c r="G72" i="1" s="1"/>
  <c r="H72" i="1" s="1"/>
  <c r="I72" i="1" s="1"/>
  <c r="C73" i="1" l="1"/>
  <c r="J72" i="1"/>
  <c r="K72" i="1" l="1"/>
  <c r="L72" i="1" s="1"/>
  <c r="B73" i="1" s="1"/>
  <c r="M72" i="1"/>
  <c r="F73" i="1"/>
  <c r="G73" i="1" s="1"/>
  <c r="H73" i="1" s="1"/>
  <c r="I73" i="1" s="1"/>
  <c r="C74" i="1" l="1"/>
  <c r="J73" i="1"/>
  <c r="F74" i="1" l="1"/>
  <c r="G74" i="1" s="1"/>
  <c r="H74" i="1" s="1"/>
  <c r="I74" i="1" s="1"/>
  <c r="M73" i="1"/>
  <c r="K73" i="1"/>
  <c r="L73" i="1" s="1"/>
  <c r="B74" i="1" s="1"/>
  <c r="C75" i="1" l="1"/>
  <c r="J74" i="1"/>
  <c r="F75" i="1" l="1"/>
  <c r="G75" i="1" s="1"/>
  <c r="H75" i="1" s="1"/>
  <c r="I75" i="1" s="1"/>
  <c r="M74" i="1"/>
  <c r="K74" i="1"/>
  <c r="L74" i="1" s="1"/>
  <c r="B75" i="1" s="1"/>
  <c r="C76" i="1" l="1"/>
  <c r="J75" i="1"/>
  <c r="K75" i="1" l="1"/>
  <c r="L75" i="1" s="1"/>
  <c r="B76" i="1" s="1"/>
  <c r="M75" i="1"/>
  <c r="F76" i="1"/>
  <c r="G76" i="1" s="1"/>
  <c r="H76" i="1" s="1"/>
  <c r="I76" i="1" s="1"/>
  <c r="C77" i="1" l="1"/>
  <c r="J76" i="1"/>
  <c r="F77" i="1" l="1"/>
  <c r="G77" i="1" s="1"/>
  <c r="H77" i="1" s="1"/>
  <c r="I77" i="1" s="1"/>
  <c r="C78" i="1" s="1"/>
  <c r="K76" i="1"/>
  <c r="L76" i="1" s="1"/>
  <c r="B77" i="1" s="1"/>
  <c r="M76" i="1"/>
  <c r="F78" i="1" l="1"/>
  <c r="G78" i="1" s="1"/>
  <c r="H78" i="1" s="1"/>
  <c r="I78" i="1" s="1"/>
  <c r="J77" i="1"/>
  <c r="C79" i="1" l="1"/>
  <c r="J78" i="1"/>
  <c r="K77" i="1"/>
  <c r="L77" i="1" s="1"/>
  <c r="B78" i="1" s="1"/>
  <c r="M77" i="1"/>
  <c r="F79" i="1" l="1"/>
  <c r="G79" i="1" s="1"/>
  <c r="H79" i="1" s="1"/>
  <c r="I79" i="1" s="1"/>
  <c r="M78" i="1"/>
  <c r="K78" i="1"/>
  <c r="L78" i="1" s="1"/>
  <c r="B79" i="1" s="1"/>
  <c r="C80" i="1" l="1"/>
  <c r="J79" i="1"/>
  <c r="M79" i="1" l="1"/>
  <c r="K79" i="1"/>
  <c r="L79" i="1" s="1"/>
  <c r="B80" i="1" s="1"/>
  <c r="F80" i="1"/>
  <c r="G80" i="1" s="1"/>
  <c r="H80" i="1" s="1"/>
  <c r="I80" i="1" s="1"/>
  <c r="C81" i="1" l="1"/>
  <c r="J80" i="1"/>
  <c r="M80" i="1" l="1"/>
  <c r="K80" i="1"/>
  <c r="L80" i="1" s="1"/>
  <c r="B81" i="1" s="1"/>
  <c r="F81" i="1"/>
  <c r="G81" i="1" s="1"/>
  <c r="H81" i="1" s="1"/>
  <c r="I81" i="1" s="1"/>
  <c r="C82" i="1" l="1"/>
  <c r="J81" i="1"/>
  <c r="K81" i="1" l="1"/>
  <c r="L81" i="1" s="1"/>
  <c r="B82" i="1" s="1"/>
  <c r="M81" i="1"/>
  <c r="F82" i="1"/>
  <c r="G82" i="1" s="1"/>
  <c r="H82" i="1" s="1"/>
  <c r="I82" i="1" s="1"/>
  <c r="C83" i="1" l="1"/>
  <c r="J82" i="1"/>
  <c r="K82" i="1" l="1"/>
  <c r="L82" i="1" s="1"/>
  <c r="B83" i="1" s="1"/>
  <c r="M82" i="1"/>
  <c r="F83" i="1"/>
  <c r="G83" i="1" s="1"/>
  <c r="H83" i="1" s="1"/>
  <c r="I83" i="1" s="1"/>
  <c r="C84" i="1" s="1"/>
  <c r="F84" i="1" l="1"/>
  <c r="G84" i="1" s="1"/>
  <c r="H84" i="1" s="1"/>
  <c r="I84" i="1" s="1"/>
  <c r="J83" i="1"/>
  <c r="C85" i="1" l="1"/>
  <c r="J84" i="1"/>
  <c r="M83" i="1"/>
  <c r="K83" i="1"/>
  <c r="L83" i="1" s="1"/>
  <c r="B84" i="1" s="1"/>
  <c r="F85" i="1" l="1"/>
  <c r="G85" i="1" s="1"/>
  <c r="H85" i="1" s="1"/>
  <c r="I85" i="1" s="1"/>
  <c r="C86" i="1" s="1"/>
  <c r="M84" i="1"/>
  <c r="K84" i="1"/>
  <c r="L84" i="1" s="1"/>
  <c r="B85" i="1" s="1"/>
  <c r="F86" i="1" l="1"/>
  <c r="G86" i="1" s="1"/>
  <c r="H86" i="1" s="1"/>
  <c r="I86" i="1" s="1"/>
  <c r="C87" i="1" s="1"/>
  <c r="J85" i="1"/>
  <c r="K85" i="1" l="1"/>
  <c r="L85" i="1" s="1"/>
  <c r="B86" i="1" s="1"/>
  <c r="M85" i="1"/>
  <c r="F87" i="1"/>
  <c r="G87" i="1" s="1"/>
  <c r="H87" i="1" s="1"/>
  <c r="I87" i="1" s="1"/>
  <c r="J86" i="1"/>
  <c r="C88" i="1" l="1"/>
  <c r="J87" i="1"/>
  <c r="K86" i="1"/>
  <c r="L86" i="1" s="1"/>
  <c r="B87" i="1" s="1"/>
  <c r="M86" i="1"/>
  <c r="M87" i="1" l="1"/>
  <c r="K87" i="1"/>
  <c r="L87" i="1" s="1"/>
  <c r="B88" i="1" s="1"/>
  <c r="F88" i="1"/>
  <c r="G88" i="1" s="1"/>
  <c r="H88" i="1" s="1"/>
  <c r="I88" i="1" s="1"/>
  <c r="C89" i="1" l="1"/>
  <c r="J88" i="1"/>
  <c r="K88" i="1" l="1"/>
  <c r="L88" i="1" s="1"/>
  <c r="B89" i="1" s="1"/>
  <c r="M88" i="1"/>
  <c r="F89" i="1"/>
  <c r="G89" i="1" s="1"/>
  <c r="H89" i="1" s="1"/>
  <c r="I89" i="1" s="1"/>
  <c r="C90" i="1" l="1"/>
  <c r="J89" i="1"/>
  <c r="K89" i="1" l="1"/>
  <c r="L89" i="1" s="1"/>
  <c r="B90" i="1" s="1"/>
  <c r="M89" i="1"/>
  <c r="F90" i="1"/>
  <c r="G90" i="1" s="1"/>
  <c r="H90" i="1" s="1"/>
  <c r="I90" i="1" s="1"/>
  <c r="C91" i="1" l="1"/>
  <c r="J90" i="1"/>
  <c r="M90" i="1" l="1"/>
  <c r="K90" i="1"/>
  <c r="L90" i="1" s="1"/>
  <c r="B91" i="1" s="1"/>
  <c r="F91" i="1"/>
  <c r="G91" i="1" s="1"/>
  <c r="H91" i="1" s="1"/>
  <c r="I91" i="1" s="1"/>
  <c r="C92" i="1" l="1"/>
  <c r="J91" i="1"/>
  <c r="M91" i="1" l="1"/>
  <c r="K91" i="1"/>
  <c r="L91" i="1" s="1"/>
  <c r="B92" i="1" s="1"/>
  <c r="F92" i="1"/>
  <c r="G92" i="1" s="1"/>
  <c r="H92" i="1" s="1"/>
  <c r="I92" i="1" s="1"/>
  <c r="C93" i="1" l="1"/>
  <c r="J92" i="1"/>
  <c r="K92" i="1" l="1"/>
  <c r="L92" i="1" s="1"/>
  <c r="B93" i="1" s="1"/>
  <c r="M92" i="1"/>
  <c r="F93" i="1"/>
  <c r="G93" i="1" s="1"/>
  <c r="H93" i="1" s="1"/>
  <c r="I93" i="1" s="1"/>
  <c r="C94" i="1" l="1"/>
  <c r="J93" i="1"/>
  <c r="M93" i="1" l="1"/>
  <c r="K93" i="1"/>
  <c r="L93" i="1" s="1"/>
  <c r="B94" i="1" s="1"/>
  <c r="F94" i="1"/>
  <c r="G94" i="1" s="1"/>
  <c r="H94" i="1" s="1"/>
  <c r="I94" i="1" s="1"/>
  <c r="J94" i="1" s="1"/>
  <c r="M94" i="1" l="1"/>
  <c r="K94" i="1"/>
  <c r="L94" i="1" s="1"/>
</calcChain>
</file>

<file path=xl/sharedStrings.xml><?xml version="1.0" encoding="utf-8"?>
<sst xmlns="http://schemas.openxmlformats.org/spreadsheetml/2006/main" count="39" uniqueCount="30">
  <si>
    <t>m</t>
  </si>
  <si>
    <t>Zeitintervall</t>
  </si>
  <si>
    <t xml:space="preserve"> </t>
  </si>
  <si>
    <t>s</t>
  </si>
  <si>
    <t>m/s</t>
  </si>
  <si>
    <t>Newton</t>
  </si>
  <si>
    <t>kg</t>
  </si>
  <si>
    <t>m/s²</t>
  </si>
  <si>
    <t>m²</t>
  </si>
  <si>
    <t>kg/m^3</t>
  </si>
  <si>
    <t>v</t>
  </si>
  <si>
    <t>km/h</t>
  </si>
  <si>
    <t>Simulation eines freien Falles unter Luftwiderstand</t>
  </si>
  <si>
    <r>
      <t>c</t>
    </r>
    <r>
      <rPr>
        <vertAlign val="subscript"/>
        <sz val="11"/>
        <color theme="0"/>
        <rFont val="Calibri"/>
        <family val="2"/>
        <scheme val="minor"/>
      </rPr>
      <t>w</t>
    </r>
    <r>
      <rPr>
        <sz val="11"/>
        <color theme="0"/>
        <rFont val="Calibri"/>
        <family val="2"/>
        <scheme val="minor"/>
      </rPr>
      <t>-Wert</t>
    </r>
  </si>
  <si>
    <t>Masse m</t>
  </si>
  <si>
    <t>Schattenfl. A</t>
  </si>
  <si>
    <t>Fallbeschl. g</t>
  </si>
  <si>
    <t>Höhe h</t>
  </si>
  <si>
    <r>
      <t>F</t>
    </r>
    <r>
      <rPr>
        <vertAlign val="subscript"/>
        <sz val="10"/>
        <rFont val="Calibri"/>
        <family val="2"/>
        <scheme val="minor"/>
      </rPr>
      <t>G</t>
    </r>
  </si>
  <si>
    <t>a</t>
  </si>
  <si>
    <t>Zeit</t>
  </si>
  <si>
    <r>
      <t>F</t>
    </r>
    <r>
      <rPr>
        <vertAlign val="subscript"/>
        <sz val="10"/>
        <rFont val="Calibri"/>
        <family val="2"/>
        <scheme val="minor"/>
      </rPr>
      <t>L</t>
    </r>
  </si>
  <si>
    <r>
      <t>F</t>
    </r>
    <r>
      <rPr>
        <vertAlign val="subscript"/>
        <sz val="10"/>
        <rFont val="Calibri"/>
        <family val="2"/>
        <scheme val="minor"/>
      </rPr>
      <t>GES</t>
    </r>
  </si>
  <si>
    <r>
      <t>v</t>
    </r>
    <r>
      <rPr>
        <vertAlign val="subscript"/>
        <sz val="10"/>
        <rFont val="Calibri"/>
        <family val="2"/>
        <scheme val="minor"/>
      </rPr>
      <t>Anfang</t>
    </r>
  </si>
  <si>
    <r>
      <t>v</t>
    </r>
    <r>
      <rPr>
        <vertAlign val="subscript"/>
        <sz val="10"/>
        <rFont val="Calibri"/>
        <family val="2"/>
        <scheme val="minor"/>
      </rPr>
      <t>Ende</t>
    </r>
  </si>
  <si>
    <r>
      <t>v</t>
    </r>
    <r>
      <rPr>
        <vertAlign val="subscript"/>
        <sz val="10"/>
        <rFont val="Calibri"/>
        <family val="2"/>
        <scheme val="minor"/>
      </rPr>
      <t>mittel</t>
    </r>
  </si>
  <si>
    <t>h</t>
  </si>
  <si>
    <r>
      <t>h</t>
    </r>
    <r>
      <rPr>
        <vertAlign val="subscript"/>
        <sz val="10"/>
        <rFont val="Calibri"/>
        <family val="2"/>
        <scheme val="minor"/>
      </rPr>
      <t>neu</t>
    </r>
  </si>
  <si>
    <r>
      <rPr>
        <sz val="10"/>
        <rFont val="Symbol"/>
        <family val="1"/>
        <charset val="2"/>
      </rPr>
      <t>D</t>
    </r>
    <r>
      <rPr>
        <sz val="10"/>
        <rFont val="Calibri"/>
        <family val="2"/>
        <scheme val="minor"/>
      </rPr>
      <t>s</t>
    </r>
  </si>
  <si>
    <t>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</si>
</sst>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0"/>
    <numFmt numFmtId="165" formatCode="0.000"/>
    <numFmt numFmtId="166" formatCode="0.0"/>
    <numFmt numFmtId="167" formatCode="0.000000"/>
  </numFmts>
  <fonts count="13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color rgb="FF9C5700"/>
      <name val="Calibri"/>
      <family val="2"/>
      <scheme val="minor"/>
    </font>
    <font>
      <sz val="18"/>
      <name val="Calibri"/>
      <family val="2"/>
      <scheme val="minor"/>
    </font>
    <font>
      <sz val="11"/>
      <color theme="0"/>
      <name val="Calibri"/>
      <family val="2"/>
      <scheme val="minor"/>
    </font>
    <font>
      <vertAlign val="subscript"/>
      <sz val="11"/>
      <color theme="0"/>
      <name val="Calibri"/>
      <family val="2"/>
      <scheme val="minor"/>
    </font>
    <font>
      <sz val="10.5"/>
      <color theme="0"/>
      <name val="Calibri"/>
      <family val="2"/>
      <scheme val="minor"/>
    </font>
    <font>
      <sz val="10"/>
      <name val="Calibri"/>
      <family val="2"/>
      <scheme val="minor"/>
    </font>
    <font>
      <vertAlign val="subscript"/>
      <sz val="10"/>
      <name val="Calibri"/>
      <family val="2"/>
      <scheme val="minor"/>
    </font>
    <font>
      <sz val="10"/>
      <name val="Symbol"/>
      <family val="1"/>
      <charset val="2"/>
    </font>
    <font>
      <sz val="10"/>
      <name val="Calibri"/>
      <family val="1"/>
      <charset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6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4" fillId="2" borderId="0" applyNumberFormat="0" applyBorder="0" applyAlignment="0" applyProtection="0"/>
    <xf numFmtId="0" fontId="2" fillId="3" borderId="0" applyNumberFormat="0" applyBorder="0" applyAlignment="0" applyProtection="0"/>
    <xf numFmtId="0" fontId="6" fillId="4" borderId="0" applyNumberFormat="0" applyBorder="0" applyAlignment="0" applyProtection="0"/>
  </cellStyleXfs>
  <cellXfs count="32">
    <xf numFmtId="0" fontId="0" fillId="0" borderId="0" xfId="0"/>
    <xf numFmtId="0" fontId="5" fillId="2" borderId="8" xfId="1" applyFont="1" applyBorder="1"/>
    <xf numFmtId="0" fontId="1" fillId="3" borderId="1" xfId="2" applyFont="1" applyBorder="1" applyAlignment="1">
      <alignment horizontal="right"/>
    </xf>
    <xf numFmtId="0" fontId="8" fillId="4" borderId="5" xfId="3" applyFont="1" applyBorder="1" applyAlignment="1">
      <alignment horizontal="right"/>
    </xf>
    <xf numFmtId="0" fontId="4" fillId="2" borderId="9" xfId="1" applyFont="1" applyBorder="1"/>
    <xf numFmtId="0" fontId="4" fillId="2" borderId="10" xfId="1" applyFont="1" applyBorder="1"/>
    <xf numFmtId="0" fontId="9" fillId="0" borderId="0" xfId="0" applyFont="1"/>
    <xf numFmtId="0" fontId="6" fillId="4" borderId="1" xfId="3" applyFont="1" applyBorder="1" applyAlignment="1">
      <alignment horizontal="right"/>
    </xf>
    <xf numFmtId="0" fontId="6" fillId="4" borderId="1" xfId="3" applyFont="1" applyBorder="1"/>
    <xf numFmtId="0" fontId="1" fillId="3" borderId="1" xfId="2" applyFont="1" applyBorder="1"/>
    <xf numFmtId="0" fontId="6" fillId="4" borderId="6" xfId="3" applyFont="1" applyBorder="1"/>
    <xf numFmtId="0" fontId="6" fillId="4" borderId="7" xfId="3" applyFont="1" applyBorder="1"/>
    <xf numFmtId="0" fontId="6" fillId="4" borderId="2" xfId="3" applyFont="1" applyBorder="1" applyAlignment="1">
      <alignment horizontal="right"/>
    </xf>
    <xf numFmtId="0" fontId="6" fillId="4" borderId="3" xfId="3" applyFont="1" applyBorder="1"/>
    <xf numFmtId="0" fontId="6" fillId="4" borderId="4" xfId="3" applyFont="1" applyBorder="1"/>
    <xf numFmtId="0" fontId="9" fillId="0" borderId="0" xfId="0" applyFont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165" fontId="9" fillId="0" borderId="0" xfId="0" applyNumberFormat="1" applyFont="1"/>
    <xf numFmtId="1" fontId="9" fillId="0" borderId="0" xfId="0" applyNumberFormat="1" applyFont="1"/>
    <xf numFmtId="164" fontId="9" fillId="0" borderId="0" xfId="0" applyNumberFormat="1" applyFont="1"/>
    <xf numFmtId="2" fontId="9" fillId="0" borderId="0" xfId="0" applyNumberFormat="1" applyFont="1"/>
    <xf numFmtId="166" fontId="9" fillId="0" borderId="0" xfId="0" applyNumberFormat="1" applyFont="1"/>
    <xf numFmtId="165" fontId="9" fillId="0" borderId="0" xfId="0" applyNumberFormat="1" applyFont="1" applyAlignment="1">
      <alignment horizontal="center"/>
    </xf>
    <xf numFmtId="167" fontId="9" fillId="0" borderId="0" xfId="0" applyNumberFormat="1" applyFont="1"/>
    <xf numFmtId="0" fontId="12" fillId="0" borderId="3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167" fontId="9" fillId="0" borderId="0" xfId="0" applyNumberFormat="1" applyFont="1" applyAlignment="1">
      <alignment horizontal="center"/>
    </xf>
  </cellXfs>
  <cellStyles count="4">
    <cellStyle name="60 % - Akzent3" xfId="2" builtinId="40"/>
    <cellStyle name="Akzent3" xfId="3" builtinId="37"/>
    <cellStyle name="Neutral" xfId="1" builtinId="28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455"/>
  <sheetViews>
    <sheetView tabSelected="1" topLeftCell="A2" zoomScale="175" zoomScaleNormal="175" workbookViewId="0">
      <selection activeCell="A11" sqref="A11:M11"/>
    </sheetView>
  </sheetViews>
  <sheetFormatPr baseColWidth="10" defaultRowHeight="12.75"/>
  <cols>
    <col min="1" max="1" width="11.42578125" style="6"/>
    <col min="2" max="2" width="9.7109375" style="6" customWidth="1"/>
    <col min="3" max="12" width="11.42578125" style="6"/>
    <col min="13" max="13" width="11.42578125" style="15"/>
    <col min="15" max="16384" width="11.42578125" style="6"/>
  </cols>
  <sheetData>
    <row r="1" spans="1:13" ht="24" thickBot="1">
      <c r="A1" s="1" t="s">
        <v>12</v>
      </c>
      <c r="B1" s="4"/>
      <c r="C1" s="4"/>
      <c r="D1" s="4"/>
      <c r="E1" s="4"/>
      <c r="F1" s="4"/>
      <c r="G1" s="5"/>
    </row>
    <row r="3" spans="1:13" ht="15">
      <c r="A3" s="7" t="s">
        <v>14</v>
      </c>
      <c r="B3" s="8">
        <v>4.0000000000000002E-4</v>
      </c>
      <c r="C3" s="8" t="s">
        <v>6</v>
      </c>
      <c r="E3" s="2" t="s">
        <v>16</v>
      </c>
      <c r="F3" s="9">
        <v>9.81</v>
      </c>
      <c r="G3" s="9" t="s">
        <v>7</v>
      </c>
    </row>
    <row r="4" spans="1:13" ht="15.75" thickBot="1">
      <c r="A4" s="3" t="s">
        <v>15</v>
      </c>
      <c r="B4" s="10">
        <v>3.3999999999999998E-3</v>
      </c>
      <c r="C4" s="11" t="s">
        <v>8</v>
      </c>
      <c r="E4" s="2" t="s">
        <v>17</v>
      </c>
      <c r="F4" s="9">
        <v>1</v>
      </c>
      <c r="G4" s="9" t="s">
        <v>0</v>
      </c>
    </row>
    <row r="5" spans="1:13" ht="18">
      <c r="A5" s="12" t="s">
        <v>13</v>
      </c>
      <c r="B5" s="13">
        <v>1.07</v>
      </c>
      <c r="C5" s="14"/>
      <c r="E5" s="2" t="s">
        <v>1</v>
      </c>
      <c r="F5" s="9">
        <v>0.01</v>
      </c>
      <c r="G5" s="9" t="s">
        <v>3</v>
      </c>
      <c r="L5" s="15"/>
    </row>
    <row r="6" spans="1:13">
      <c r="L6" s="15"/>
    </row>
    <row r="7" spans="1:13" ht="13.5" thickBot="1">
      <c r="A7" s="6" t="s">
        <v>2</v>
      </c>
      <c r="L7" s="15"/>
    </row>
    <row r="8" spans="1:13" ht="14.25">
      <c r="A8" s="16" t="s">
        <v>20</v>
      </c>
      <c r="B8" s="17" t="s">
        <v>26</v>
      </c>
      <c r="C8" s="17" t="s">
        <v>23</v>
      </c>
      <c r="D8" s="17" t="s">
        <v>18</v>
      </c>
      <c r="E8" s="30" t="s">
        <v>29</v>
      </c>
      <c r="F8" s="17" t="s">
        <v>21</v>
      </c>
      <c r="G8" s="17" t="s">
        <v>22</v>
      </c>
      <c r="H8" s="17" t="s">
        <v>19</v>
      </c>
      <c r="I8" s="17" t="s">
        <v>24</v>
      </c>
      <c r="J8" s="17" t="s">
        <v>25</v>
      </c>
      <c r="K8" s="29" t="s">
        <v>28</v>
      </c>
      <c r="L8" s="17" t="s">
        <v>27</v>
      </c>
      <c r="M8" s="18" t="s">
        <v>10</v>
      </c>
    </row>
    <row r="9" spans="1:13" ht="13.5" thickBot="1">
      <c r="A9" s="19" t="s">
        <v>3</v>
      </c>
      <c r="B9" s="20" t="s">
        <v>0</v>
      </c>
      <c r="C9" s="20" t="s">
        <v>4</v>
      </c>
      <c r="D9" s="20" t="s">
        <v>5</v>
      </c>
      <c r="E9" s="20" t="s">
        <v>9</v>
      </c>
      <c r="F9" s="20" t="s">
        <v>5</v>
      </c>
      <c r="G9" s="20" t="s">
        <v>5</v>
      </c>
      <c r="H9" s="20" t="s">
        <v>7</v>
      </c>
      <c r="I9" s="20" t="s">
        <v>4</v>
      </c>
      <c r="J9" s="20" t="s">
        <v>4</v>
      </c>
      <c r="K9" s="20" t="s">
        <v>0</v>
      </c>
      <c r="L9" s="20" t="s">
        <v>0</v>
      </c>
      <c r="M9" s="21" t="s">
        <v>11</v>
      </c>
    </row>
    <row r="10" spans="1:13">
      <c r="A10" s="6">
        <v>0</v>
      </c>
      <c r="B10" s="28">
        <f>F4</f>
        <v>1</v>
      </c>
      <c r="C10" s="28">
        <v>0</v>
      </c>
      <c r="D10" s="28">
        <f>$B$3*$F$3</f>
        <v>3.9240000000000004E-3</v>
      </c>
      <c r="E10" s="24">
        <v>1.226</v>
      </c>
      <c r="F10" s="28">
        <f t="shared" ref="F10" si="0">0.5*$B$5*$B$4*E10*C10*C10</f>
        <v>0</v>
      </c>
      <c r="G10" s="28">
        <f>D10-F10</f>
        <v>3.9240000000000004E-3</v>
      </c>
      <c r="H10" s="28">
        <f t="shared" ref="H10" si="1">G10/$B$3</f>
        <v>9.81</v>
      </c>
      <c r="I10" s="28">
        <f>C10+H10*$F$5</f>
        <v>9.8100000000000007E-2</v>
      </c>
      <c r="J10" s="28">
        <f>(C10+I10)*0.5</f>
        <v>4.9050000000000003E-2</v>
      </c>
      <c r="K10" s="28">
        <f>J10*$F$5</f>
        <v>4.9050000000000005E-4</v>
      </c>
      <c r="L10" s="31">
        <f>B10-K10</f>
        <v>0.99950950000000005</v>
      </c>
      <c r="M10" s="27">
        <f>J10*3.6</f>
        <v>0.17658000000000001</v>
      </c>
    </row>
    <row r="11" spans="1:13">
      <c r="A11" s="6">
        <f t="shared" ref="A11:A74" si="2">A10+$F$5</f>
        <v>0.01</v>
      </c>
      <c r="B11" s="28">
        <f>L10</f>
        <v>0.99950950000000005</v>
      </c>
      <c r="C11" s="28">
        <f>I10</f>
        <v>9.8100000000000007E-2</v>
      </c>
      <c r="D11" s="28">
        <f>$B$3*$F$3</f>
        <v>3.9240000000000004E-3</v>
      </c>
      <c r="E11" s="24">
        <v>1.226</v>
      </c>
      <c r="F11" s="28">
        <f t="shared" ref="F11" si="3">0.5*$B$5*$B$4*E11*C11*C11</f>
        <v>2.1461554919340005E-5</v>
      </c>
      <c r="G11" s="28">
        <f>D11-F11</f>
        <v>3.9025384450806604E-3</v>
      </c>
      <c r="H11" s="28">
        <f t="shared" ref="H11" si="4">G11/$B$3</f>
        <v>9.7563461127016513</v>
      </c>
      <c r="I11" s="28">
        <f>C11+H11*$F$5</f>
        <v>0.19566346112701652</v>
      </c>
      <c r="J11" s="28">
        <f>(C11+I11)*0.5</f>
        <v>0.14688173056350826</v>
      </c>
      <c r="K11" s="28">
        <f>J11*$F$5</f>
        <v>1.4688173056350826E-3</v>
      </c>
      <c r="L11" s="31">
        <f>B11-K11</f>
        <v>0.99804068269436497</v>
      </c>
      <c r="M11" s="27">
        <f>J11*3.6</f>
        <v>0.52877423002862978</v>
      </c>
    </row>
    <row r="12" spans="1:13">
      <c r="A12" s="6">
        <f t="shared" si="2"/>
        <v>0.02</v>
      </c>
      <c r="B12" s="28">
        <f t="shared" ref="B12:B75" si="5">L11</f>
        <v>0.99804068269436497</v>
      </c>
      <c r="C12" s="28">
        <f t="shared" ref="C12:C75" si="6">I11</f>
        <v>0.19566346112701652</v>
      </c>
      <c r="D12" s="28">
        <f t="shared" ref="D12:D75" si="7">$B$3*$F$3</f>
        <v>3.9240000000000004E-3</v>
      </c>
      <c r="E12" s="24">
        <v>1.226</v>
      </c>
      <c r="F12" s="28">
        <f t="shared" ref="F12:F75" si="8">0.5*$B$5*$B$4*E12*C12*C12</f>
        <v>8.5377342458915724E-5</v>
      </c>
      <c r="G12" s="28">
        <f t="shared" ref="G12:G75" si="9">D12-F12</f>
        <v>3.8386226575410848E-3</v>
      </c>
      <c r="H12" s="28">
        <f t="shared" ref="H12:H75" si="10">G12/$B$3</f>
        <v>9.5965566438527112</v>
      </c>
      <c r="I12" s="28">
        <f t="shared" ref="I12:I75" si="11">C12+H12*$F$5</f>
        <v>0.29162902756554365</v>
      </c>
      <c r="J12" s="28">
        <f t="shared" ref="J12:J75" si="12">(C12+I12)*0.5</f>
        <v>0.24364624434628007</v>
      </c>
      <c r="K12" s="28">
        <f t="shared" ref="K12:K75" si="13">J12*$F$5</f>
        <v>2.4364624434628007E-3</v>
      </c>
      <c r="L12" s="31">
        <f t="shared" ref="L12:L75" si="14">B12-K12</f>
        <v>0.99560422025090212</v>
      </c>
      <c r="M12" s="27">
        <f t="shared" ref="M12:M75" si="15">J12*3.6</f>
        <v>0.87712647964660828</v>
      </c>
    </row>
    <row r="13" spans="1:13">
      <c r="A13" s="6">
        <f t="shared" si="2"/>
        <v>0.03</v>
      </c>
      <c r="B13" s="28">
        <f t="shared" si="5"/>
        <v>0.99560422025090212</v>
      </c>
      <c r="C13" s="28">
        <f t="shared" si="6"/>
        <v>0.29162902756554365</v>
      </c>
      <c r="D13" s="28">
        <f t="shared" si="7"/>
        <v>3.9240000000000004E-3</v>
      </c>
      <c r="E13" s="24">
        <v>1.226</v>
      </c>
      <c r="F13" s="28">
        <f t="shared" si="8"/>
        <v>1.8966389653701248E-4</v>
      </c>
      <c r="G13" s="28">
        <f t="shared" si="9"/>
        <v>3.7343361034629877E-3</v>
      </c>
      <c r="H13" s="28">
        <f t="shared" si="10"/>
        <v>9.335840258657468</v>
      </c>
      <c r="I13" s="28">
        <f t="shared" si="11"/>
        <v>0.38498743015211834</v>
      </c>
      <c r="J13" s="28">
        <f t="shared" si="12"/>
        <v>0.33830822885883099</v>
      </c>
      <c r="K13" s="28">
        <f t="shared" si="13"/>
        <v>3.3830822885883099E-3</v>
      </c>
      <c r="L13" s="31">
        <f t="shared" si="14"/>
        <v>0.99222113796231381</v>
      </c>
      <c r="M13" s="27">
        <f t="shared" si="15"/>
        <v>1.2179096238917917</v>
      </c>
    </row>
    <row r="14" spans="1:13">
      <c r="A14" s="6">
        <f t="shared" si="2"/>
        <v>0.04</v>
      </c>
      <c r="B14" s="28">
        <f t="shared" si="5"/>
        <v>0.99222113796231381</v>
      </c>
      <c r="C14" s="28">
        <f t="shared" si="6"/>
        <v>0.38498743015211834</v>
      </c>
      <c r="D14" s="28">
        <f t="shared" si="7"/>
        <v>3.9240000000000004E-3</v>
      </c>
      <c r="E14" s="24">
        <v>1.226</v>
      </c>
      <c r="F14" s="28">
        <f t="shared" si="8"/>
        <v>3.305340989067541E-4</v>
      </c>
      <c r="G14" s="28">
        <f t="shared" si="9"/>
        <v>3.5934659010932461E-3</v>
      </c>
      <c r="H14" s="28">
        <f t="shared" si="10"/>
        <v>8.9836647527331142</v>
      </c>
      <c r="I14" s="28">
        <f t="shared" si="11"/>
        <v>0.47482407767944945</v>
      </c>
      <c r="J14" s="28">
        <f t="shared" si="12"/>
        <v>0.42990575391578389</v>
      </c>
      <c r="K14" s="28">
        <f t="shared" si="13"/>
        <v>4.2990575391578393E-3</v>
      </c>
      <c r="L14" s="31">
        <f t="shared" si="14"/>
        <v>0.98792208042315599</v>
      </c>
      <c r="M14" s="27">
        <f t="shared" si="15"/>
        <v>1.5476607140968222</v>
      </c>
    </row>
    <row r="15" spans="1:13">
      <c r="A15" s="6">
        <f t="shared" si="2"/>
        <v>0.05</v>
      </c>
      <c r="B15" s="28">
        <f t="shared" si="5"/>
        <v>0.98792208042315599</v>
      </c>
      <c r="C15" s="28">
        <f t="shared" si="6"/>
        <v>0.47482407767944945</v>
      </c>
      <c r="D15" s="28">
        <f t="shared" si="7"/>
        <v>3.9240000000000004E-3</v>
      </c>
      <c r="E15" s="24">
        <v>1.226</v>
      </c>
      <c r="F15" s="28">
        <f t="shared" si="8"/>
        <v>5.0279232062247785E-4</v>
      </c>
      <c r="G15" s="28">
        <f t="shared" si="9"/>
        <v>3.4212076793775224E-3</v>
      </c>
      <c r="H15" s="28">
        <f t="shared" si="10"/>
        <v>8.5530191984438062</v>
      </c>
      <c r="I15" s="28">
        <f t="shared" si="11"/>
        <v>0.56035426966388746</v>
      </c>
      <c r="J15" s="28">
        <f t="shared" si="12"/>
        <v>0.51758917367166846</v>
      </c>
      <c r="K15" s="28">
        <f t="shared" si="13"/>
        <v>5.1758917367166844E-3</v>
      </c>
      <c r="L15" s="31">
        <f t="shared" si="14"/>
        <v>0.98274618868643926</v>
      </c>
      <c r="M15" s="27">
        <f t="shared" si="15"/>
        <v>1.8633210252180066</v>
      </c>
    </row>
    <row r="16" spans="1:13">
      <c r="A16" s="6">
        <f t="shared" si="2"/>
        <v>6.0000000000000005E-2</v>
      </c>
      <c r="B16" s="28">
        <f t="shared" si="5"/>
        <v>0.98274618868643926</v>
      </c>
      <c r="C16" s="28">
        <f t="shared" si="6"/>
        <v>0.56035426966388746</v>
      </c>
      <c r="D16" s="28">
        <f t="shared" si="7"/>
        <v>3.9240000000000004E-3</v>
      </c>
      <c r="E16" s="24">
        <v>1.226</v>
      </c>
      <c r="F16" s="28">
        <f t="shared" si="8"/>
        <v>7.0024261950243157E-4</v>
      </c>
      <c r="G16" s="28">
        <f t="shared" si="9"/>
        <v>3.2237573804975691E-3</v>
      </c>
      <c r="H16" s="28">
        <f t="shared" si="10"/>
        <v>8.0593934512439223</v>
      </c>
      <c r="I16" s="28">
        <f t="shared" si="11"/>
        <v>0.6409482041763267</v>
      </c>
      <c r="J16" s="28">
        <f t="shared" si="12"/>
        <v>0.60065123692010713</v>
      </c>
      <c r="K16" s="28">
        <f t="shared" si="13"/>
        <v>6.0065123692010711E-3</v>
      </c>
      <c r="L16" s="31">
        <f t="shared" si="14"/>
        <v>0.97673967631723824</v>
      </c>
      <c r="M16" s="27">
        <f t="shared" si="15"/>
        <v>2.1623444529123859</v>
      </c>
    </row>
    <row r="17" spans="1:13">
      <c r="A17" s="6">
        <f t="shared" si="2"/>
        <v>7.0000000000000007E-2</v>
      </c>
      <c r="B17" s="28">
        <f t="shared" si="5"/>
        <v>0.97673967631723824</v>
      </c>
      <c r="C17" s="28">
        <f t="shared" si="6"/>
        <v>0.6409482041763267</v>
      </c>
      <c r="D17" s="28">
        <f t="shared" si="7"/>
        <v>3.9240000000000004E-3</v>
      </c>
      <c r="E17" s="24">
        <v>1.226</v>
      </c>
      <c r="F17" s="28">
        <f t="shared" si="8"/>
        <v>9.1615517554663494E-4</v>
      </c>
      <c r="G17" s="28">
        <f t="shared" si="9"/>
        <v>3.0078448244533654E-3</v>
      </c>
      <c r="H17" s="28">
        <f t="shared" si="10"/>
        <v>7.5196120611334134</v>
      </c>
      <c r="I17" s="28">
        <f t="shared" si="11"/>
        <v>0.71614432478766088</v>
      </c>
      <c r="J17" s="28">
        <f t="shared" si="12"/>
        <v>0.67854626448199373</v>
      </c>
      <c r="K17" s="28">
        <f t="shared" si="13"/>
        <v>6.7854626448199378E-3</v>
      </c>
      <c r="L17" s="31">
        <f t="shared" si="14"/>
        <v>0.9699542136724183</v>
      </c>
      <c r="M17" s="27">
        <f t="shared" si="15"/>
        <v>2.4427665521351773</v>
      </c>
    </row>
    <row r="18" spans="1:13">
      <c r="A18" s="6">
        <f t="shared" si="2"/>
        <v>0.08</v>
      </c>
      <c r="B18" s="28">
        <f t="shared" si="5"/>
        <v>0.9699542136724183</v>
      </c>
      <c r="C18" s="28">
        <f t="shared" si="6"/>
        <v>0.71614432478766088</v>
      </c>
      <c r="D18" s="28">
        <f t="shared" si="7"/>
        <v>3.9240000000000004E-3</v>
      </c>
      <c r="E18" s="24">
        <v>1.226</v>
      </c>
      <c r="F18" s="28">
        <f t="shared" si="8"/>
        <v>1.1437320165472607E-3</v>
      </c>
      <c r="G18" s="28">
        <f t="shared" si="9"/>
        <v>2.7802679834527397E-3</v>
      </c>
      <c r="H18" s="28">
        <f t="shared" si="10"/>
        <v>6.950669958631849</v>
      </c>
      <c r="I18" s="28">
        <f t="shared" si="11"/>
        <v>0.78565102437397938</v>
      </c>
      <c r="J18" s="28">
        <f t="shared" si="12"/>
        <v>0.75089767458082013</v>
      </c>
      <c r="K18" s="28">
        <f t="shared" si="13"/>
        <v>7.5089767458082013E-3</v>
      </c>
      <c r="L18" s="31">
        <f t="shared" si="14"/>
        <v>0.9624452369266101</v>
      </c>
      <c r="M18" s="27">
        <f t="shared" si="15"/>
        <v>2.7032316284909523</v>
      </c>
    </row>
    <row r="19" spans="1:13">
      <c r="A19" s="6">
        <f t="shared" si="2"/>
        <v>0.09</v>
      </c>
      <c r="B19" s="28">
        <f t="shared" si="5"/>
        <v>0.9624452369266101</v>
      </c>
      <c r="C19" s="28">
        <f t="shared" si="6"/>
        <v>0.78565102437397938</v>
      </c>
      <c r="D19" s="28">
        <f t="shared" si="7"/>
        <v>3.9240000000000004E-3</v>
      </c>
      <c r="E19" s="24">
        <v>1.226</v>
      </c>
      <c r="F19" s="28">
        <f t="shared" si="8"/>
        <v>1.3765200178507569E-3</v>
      </c>
      <c r="G19" s="28">
        <f t="shared" si="9"/>
        <v>2.5474799821492435E-3</v>
      </c>
      <c r="H19" s="28">
        <f t="shared" si="10"/>
        <v>6.3686999553731081</v>
      </c>
      <c r="I19" s="28">
        <f t="shared" si="11"/>
        <v>0.84933802392771041</v>
      </c>
      <c r="J19" s="28">
        <f t="shared" si="12"/>
        <v>0.81749452415084489</v>
      </c>
      <c r="K19" s="28">
        <f t="shared" si="13"/>
        <v>8.1749452415084498E-3</v>
      </c>
      <c r="L19" s="31">
        <f t="shared" si="14"/>
        <v>0.95427029168510169</v>
      </c>
      <c r="M19" s="27">
        <f t="shared" si="15"/>
        <v>2.9429802869430417</v>
      </c>
    </row>
    <row r="20" spans="1:13">
      <c r="A20" s="6">
        <f t="shared" si="2"/>
        <v>9.9999999999999992E-2</v>
      </c>
      <c r="B20" s="28">
        <f t="shared" si="5"/>
        <v>0.95427029168510169</v>
      </c>
      <c r="C20" s="28">
        <f t="shared" si="6"/>
        <v>0.84933802392771041</v>
      </c>
      <c r="D20" s="28">
        <f t="shared" si="7"/>
        <v>3.9240000000000004E-3</v>
      </c>
      <c r="E20" s="24">
        <v>1.226</v>
      </c>
      <c r="F20" s="28">
        <f t="shared" si="8"/>
        <v>1.60873423518084E-3</v>
      </c>
      <c r="G20" s="28">
        <f t="shared" si="9"/>
        <v>2.3152657648191606E-3</v>
      </c>
      <c r="H20" s="28">
        <f t="shared" si="10"/>
        <v>5.7881644120479017</v>
      </c>
      <c r="I20" s="28">
        <f t="shared" si="11"/>
        <v>0.90721966804818943</v>
      </c>
      <c r="J20" s="28">
        <f t="shared" si="12"/>
        <v>0.87827884598794992</v>
      </c>
      <c r="K20" s="28">
        <f t="shared" si="13"/>
        <v>8.7827884598794988E-3</v>
      </c>
      <c r="L20" s="31">
        <f t="shared" si="14"/>
        <v>0.94548750322522224</v>
      </c>
      <c r="M20" s="27">
        <f t="shared" si="15"/>
        <v>3.1618038455566198</v>
      </c>
    </row>
    <row r="21" spans="1:13">
      <c r="A21" s="6">
        <f t="shared" si="2"/>
        <v>0.10999999999999999</v>
      </c>
      <c r="B21" s="28">
        <f t="shared" si="5"/>
        <v>0.94548750322522224</v>
      </c>
      <c r="C21" s="28">
        <f t="shared" si="6"/>
        <v>0.90721966804818943</v>
      </c>
      <c r="D21" s="28">
        <f t="shared" si="7"/>
        <v>3.9240000000000004E-3</v>
      </c>
      <c r="E21" s="24">
        <v>1.226</v>
      </c>
      <c r="F21" s="28">
        <f t="shared" si="8"/>
        <v>1.8354733496558843E-3</v>
      </c>
      <c r="G21" s="28">
        <f t="shared" si="9"/>
        <v>2.0885266503441161E-3</v>
      </c>
      <c r="H21" s="28">
        <f t="shared" si="10"/>
        <v>5.2213166258602897</v>
      </c>
      <c r="I21" s="28">
        <f t="shared" si="11"/>
        <v>0.95943283430679238</v>
      </c>
      <c r="J21" s="28">
        <f t="shared" si="12"/>
        <v>0.93332625117749091</v>
      </c>
      <c r="K21" s="28">
        <f t="shared" si="13"/>
        <v>9.3332625117749091E-3</v>
      </c>
      <c r="L21" s="31">
        <f t="shared" si="14"/>
        <v>0.93615424071344733</v>
      </c>
      <c r="M21" s="27">
        <f t="shared" si="15"/>
        <v>3.3599745042389673</v>
      </c>
    </row>
    <row r="22" spans="1:13">
      <c r="A22" s="6">
        <f t="shared" si="2"/>
        <v>0.11999999999999998</v>
      </c>
      <c r="B22" s="28">
        <f t="shared" si="5"/>
        <v>0.93615424071344733</v>
      </c>
      <c r="C22" s="28">
        <f t="shared" si="6"/>
        <v>0.95943283430679238</v>
      </c>
      <c r="D22" s="28">
        <f t="shared" si="7"/>
        <v>3.9240000000000004E-3</v>
      </c>
      <c r="E22" s="24">
        <v>1.226</v>
      </c>
      <c r="F22" s="28">
        <f t="shared" si="8"/>
        <v>2.0528268687756753E-3</v>
      </c>
      <c r="G22" s="28">
        <f t="shared" si="9"/>
        <v>1.8711731312243251E-3</v>
      </c>
      <c r="H22" s="28">
        <f t="shared" si="10"/>
        <v>4.6779328280608121</v>
      </c>
      <c r="I22" s="28">
        <f t="shared" si="11"/>
        <v>1.0062121625874005</v>
      </c>
      <c r="J22" s="28">
        <f t="shared" si="12"/>
        <v>0.98282249844709646</v>
      </c>
      <c r="K22" s="28">
        <f t="shared" si="13"/>
        <v>9.8282249844709648E-3</v>
      </c>
      <c r="L22" s="31">
        <f t="shared" si="14"/>
        <v>0.92632601572897633</v>
      </c>
      <c r="M22" s="27">
        <f t="shared" si="15"/>
        <v>3.5381609944095471</v>
      </c>
    </row>
    <row r="23" spans="1:13">
      <c r="A23" s="6">
        <f t="shared" si="2"/>
        <v>0.12999999999999998</v>
      </c>
      <c r="B23" s="28">
        <f t="shared" si="5"/>
        <v>0.92632601572897633</v>
      </c>
      <c r="C23" s="28">
        <f t="shared" si="6"/>
        <v>1.0062121625874005</v>
      </c>
      <c r="D23" s="28">
        <f t="shared" si="7"/>
        <v>3.9240000000000004E-3</v>
      </c>
      <c r="E23" s="24">
        <v>1.226</v>
      </c>
      <c r="F23" s="28">
        <f t="shared" si="8"/>
        <v>2.2578874745036708E-3</v>
      </c>
      <c r="G23" s="28">
        <f t="shared" si="9"/>
        <v>1.6661125254963296E-3</v>
      </c>
      <c r="H23" s="28">
        <f t="shared" si="10"/>
        <v>4.1652813137408238</v>
      </c>
      <c r="I23" s="28">
        <f t="shared" si="11"/>
        <v>1.0478649757248089</v>
      </c>
      <c r="J23" s="28">
        <f t="shared" si="12"/>
        <v>1.0270385691561046</v>
      </c>
      <c r="K23" s="28">
        <f t="shared" si="13"/>
        <v>1.0270385691561046E-2</v>
      </c>
      <c r="L23" s="31">
        <f t="shared" si="14"/>
        <v>0.9160556300374153</v>
      </c>
      <c r="M23" s="27">
        <f t="shared" si="15"/>
        <v>3.6973388489619765</v>
      </c>
    </row>
    <row r="24" spans="1:13">
      <c r="A24" s="6">
        <f t="shared" si="2"/>
        <v>0.13999999999999999</v>
      </c>
      <c r="B24" s="28">
        <f t="shared" si="5"/>
        <v>0.9160556300374153</v>
      </c>
      <c r="C24" s="28">
        <f t="shared" si="6"/>
        <v>1.0478649757248089</v>
      </c>
      <c r="D24" s="28">
        <f t="shared" si="7"/>
        <v>3.9240000000000004E-3</v>
      </c>
      <c r="E24" s="24">
        <v>1.226</v>
      </c>
      <c r="F24" s="28">
        <f t="shared" si="8"/>
        <v>2.4486900603668729E-3</v>
      </c>
      <c r="G24" s="28">
        <f t="shared" si="9"/>
        <v>1.4753099396331276E-3</v>
      </c>
      <c r="H24" s="28">
        <f t="shared" si="10"/>
        <v>3.6882748490828186</v>
      </c>
      <c r="I24" s="28">
        <f t="shared" si="11"/>
        <v>1.0847477242156371</v>
      </c>
      <c r="J24" s="28">
        <f t="shared" si="12"/>
        <v>1.066306349970223</v>
      </c>
      <c r="K24" s="28">
        <f t="shared" si="13"/>
        <v>1.066306349970223E-2</v>
      </c>
      <c r="L24" s="31">
        <f t="shared" si="14"/>
        <v>0.90539256653771305</v>
      </c>
      <c r="M24" s="27">
        <f t="shared" si="15"/>
        <v>3.8387028598928028</v>
      </c>
    </row>
    <row r="25" spans="1:13">
      <c r="A25" s="6">
        <f t="shared" si="2"/>
        <v>0.15</v>
      </c>
      <c r="B25" s="28">
        <f t="shared" si="5"/>
        <v>0.90539256653771305</v>
      </c>
      <c r="C25" s="28">
        <f t="shared" si="6"/>
        <v>1.0847477242156371</v>
      </c>
      <c r="D25" s="28">
        <f t="shared" si="7"/>
        <v>3.9240000000000004E-3</v>
      </c>
      <c r="E25" s="24">
        <v>1.226</v>
      </c>
      <c r="F25" s="28">
        <f t="shared" si="8"/>
        <v>2.6241017118727073E-3</v>
      </c>
      <c r="G25" s="28">
        <f t="shared" si="9"/>
        <v>1.2998982881272931E-3</v>
      </c>
      <c r="H25" s="28">
        <f t="shared" si="10"/>
        <v>3.2497457203182325</v>
      </c>
      <c r="I25" s="28">
        <f t="shared" si="11"/>
        <v>1.1172451814188196</v>
      </c>
      <c r="J25" s="28">
        <f t="shared" si="12"/>
        <v>1.1009964528172285</v>
      </c>
      <c r="K25" s="28">
        <f t="shared" si="13"/>
        <v>1.1009964528172284E-2</v>
      </c>
      <c r="L25" s="31">
        <f t="shared" si="14"/>
        <v>0.89438260200954078</v>
      </c>
      <c r="M25" s="27">
        <f t="shared" si="15"/>
        <v>3.9635872301420227</v>
      </c>
    </row>
    <row r="26" spans="1:13">
      <c r="A26" s="6">
        <f t="shared" si="2"/>
        <v>0.16</v>
      </c>
      <c r="B26" s="28">
        <f t="shared" si="5"/>
        <v>0.89438260200954078</v>
      </c>
      <c r="C26" s="28">
        <f t="shared" si="6"/>
        <v>1.1172451814188196</v>
      </c>
      <c r="D26" s="28">
        <f t="shared" si="7"/>
        <v>3.9240000000000004E-3</v>
      </c>
      <c r="E26" s="24">
        <v>1.226</v>
      </c>
      <c r="F26" s="28">
        <f t="shared" si="8"/>
        <v>2.7836853880087316E-3</v>
      </c>
      <c r="G26" s="28">
        <f t="shared" si="9"/>
        <v>1.1403146119912688E-3</v>
      </c>
      <c r="H26" s="28">
        <f t="shared" si="10"/>
        <v>2.8507865299781718</v>
      </c>
      <c r="I26" s="28">
        <f t="shared" si="11"/>
        <v>1.1457530467186012</v>
      </c>
      <c r="J26" s="28">
        <f t="shared" si="12"/>
        <v>1.1314991140687103</v>
      </c>
      <c r="K26" s="28">
        <f t="shared" si="13"/>
        <v>1.1314991140687103E-2</v>
      </c>
      <c r="L26" s="31">
        <f t="shared" si="14"/>
        <v>0.88306761086885366</v>
      </c>
      <c r="M26" s="27">
        <f t="shared" si="15"/>
        <v>4.073396810647357</v>
      </c>
    </row>
    <row r="27" spans="1:13">
      <c r="A27" s="6">
        <f t="shared" si="2"/>
        <v>0.17</v>
      </c>
      <c r="B27" s="28">
        <f t="shared" si="5"/>
        <v>0.88306761086885366</v>
      </c>
      <c r="C27" s="28">
        <f t="shared" si="6"/>
        <v>1.1457530467186012</v>
      </c>
      <c r="D27" s="28">
        <f t="shared" si="7"/>
        <v>3.9240000000000004E-3</v>
      </c>
      <c r="E27" s="24">
        <v>1.226</v>
      </c>
      <c r="F27" s="28">
        <f t="shared" si="8"/>
        <v>2.9275559967689969E-3</v>
      </c>
      <c r="G27" s="28">
        <f t="shared" si="9"/>
        <v>9.9644400323100355E-4</v>
      </c>
      <c r="H27" s="28">
        <f t="shared" si="10"/>
        <v>2.4911100080775088</v>
      </c>
      <c r="I27" s="28">
        <f t="shared" si="11"/>
        <v>1.1706641467993764</v>
      </c>
      <c r="J27" s="28">
        <f t="shared" si="12"/>
        <v>1.1582085967589888</v>
      </c>
      <c r="K27" s="28">
        <f t="shared" si="13"/>
        <v>1.1582085967589887E-2</v>
      </c>
      <c r="L27" s="31">
        <f t="shared" si="14"/>
        <v>0.87148552490126374</v>
      </c>
      <c r="M27" s="27">
        <f t="shared" si="15"/>
        <v>4.1695509483323594</v>
      </c>
    </row>
    <row r="28" spans="1:13">
      <c r="A28" s="6">
        <f t="shared" si="2"/>
        <v>0.18000000000000002</v>
      </c>
      <c r="B28" s="28">
        <f t="shared" si="5"/>
        <v>0.87148552490126374</v>
      </c>
      <c r="C28" s="28">
        <f t="shared" si="6"/>
        <v>1.1706641467993764</v>
      </c>
      <c r="D28" s="28">
        <f t="shared" si="7"/>
        <v>3.9240000000000004E-3</v>
      </c>
      <c r="E28" s="24">
        <v>1.226</v>
      </c>
      <c r="F28" s="28">
        <f t="shared" si="8"/>
        <v>3.0562424571885642E-3</v>
      </c>
      <c r="G28" s="28">
        <f t="shared" si="9"/>
        <v>8.6775754281143624E-4</v>
      </c>
      <c r="H28" s="28">
        <f t="shared" si="10"/>
        <v>2.1693938570285907</v>
      </c>
      <c r="I28" s="28">
        <f t="shared" si="11"/>
        <v>1.1923580853696623</v>
      </c>
      <c r="J28" s="28">
        <f t="shared" si="12"/>
        <v>1.1815111160845193</v>
      </c>
      <c r="K28" s="28">
        <f t="shared" si="13"/>
        <v>1.1815111160845193E-2</v>
      </c>
      <c r="L28" s="31">
        <f t="shared" si="14"/>
        <v>0.85967041374041853</v>
      </c>
      <c r="M28" s="27">
        <f t="shared" si="15"/>
        <v>4.2534400179042695</v>
      </c>
    </row>
    <row r="29" spans="1:13">
      <c r="A29" s="6">
        <f t="shared" si="2"/>
        <v>0.19000000000000003</v>
      </c>
      <c r="B29" s="28">
        <f t="shared" si="5"/>
        <v>0.85967041374041853</v>
      </c>
      <c r="C29" s="28">
        <f t="shared" si="6"/>
        <v>1.1923580853696623</v>
      </c>
      <c r="D29" s="28">
        <f t="shared" si="7"/>
        <v>3.9240000000000004E-3</v>
      </c>
      <c r="E29" s="24">
        <v>1.226</v>
      </c>
      <c r="F29" s="28">
        <f t="shared" si="8"/>
        <v>3.1705643438280397E-3</v>
      </c>
      <c r="G29" s="28">
        <f t="shared" si="9"/>
        <v>7.5343565617196073E-4</v>
      </c>
      <c r="H29" s="28">
        <f t="shared" si="10"/>
        <v>1.8835891404299017</v>
      </c>
      <c r="I29" s="28">
        <f t="shared" si="11"/>
        <v>1.2111939767739612</v>
      </c>
      <c r="J29" s="28">
        <f t="shared" si="12"/>
        <v>1.2017760310718117</v>
      </c>
      <c r="K29" s="28">
        <f t="shared" si="13"/>
        <v>1.2017760310718118E-2</v>
      </c>
      <c r="L29" s="31">
        <f t="shared" si="14"/>
        <v>0.84765265342970042</v>
      </c>
      <c r="M29" s="27">
        <f t="shared" si="15"/>
        <v>4.3263937118585227</v>
      </c>
    </row>
    <row r="30" spans="1:13">
      <c r="A30" s="6">
        <f t="shared" si="2"/>
        <v>0.20000000000000004</v>
      </c>
      <c r="B30" s="28">
        <f t="shared" si="5"/>
        <v>0.84765265342970042</v>
      </c>
      <c r="C30" s="28">
        <f t="shared" si="6"/>
        <v>1.2111939767739612</v>
      </c>
      <c r="D30" s="28">
        <f t="shared" si="7"/>
        <v>3.9240000000000004E-3</v>
      </c>
      <c r="E30" s="24">
        <v>1.226</v>
      </c>
      <c r="F30" s="28">
        <f t="shared" si="8"/>
        <v>3.2715274912427975E-3</v>
      </c>
      <c r="G30" s="28">
        <f t="shared" si="9"/>
        <v>6.5247250875720289E-4</v>
      </c>
      <c r="H30" s="28">
        <f t="shared" si="10"/>
        <v>1.6311812718930072</v>
      </c>
      <c r="I30" s="28">
        <f t="shared" si="11"/>
        <v>1.2275057894928914</v>
      </c>
      <c r="J30" s="28">
        <f t="shared" si="12"/>
        <v>1.2193498831334262</v>
      </c>
      <c r="K30" s="28">
        <f t="shared" si="13"/>
        <v>1.2193498831334262E-2</v>
      </c>
      <c r="L30" s="31">
        <f t="shared" si="14"/>
        <v>0.83545915459836617</v>
      </c>
      <c r="M30" s="27">
        <f t="shared" si="15"/>
        <v>4.3896595792803348</v>
      </c>
    </row>
    <row r="31" spans="1:13">
      <c r="A31" s="6">
        <f t="shared" si="2"/>
        <v>0.21000000000000005</v>
      </c>
      <c r="B31" s="28">
        <f t="shared" si="5"/>
        <v>0.83545915459836617</v>
      </c>
      <c r="C31" s="28">
        <f t="shared" si="6"/>
        <v>1.2275057894928914</v>
      </c>
      <c r="D31" s="28">
        <f t="shared" si="7"/>
        <v>3.9240000000000004E-3</v>
      </c>
      <c r="E31" s="24">
        <v>1.226</v>
      </c>
      <c r="F31" s="28">
        <f t="shared" si="8"/>
        <v>3.3602397694455482E-3</v>
      </c>
      <c r="G31" s="28">
        <f t="shared" si="9"/>
        <v>5.6376023055445222E-4</v>
      </c>
      <c r="H31" s="28">
        <f t="shared" si="10"/>
        <v>1.4094005763861306</v>
      </c>
      <c r="I31" s="28">
        <f t="shared" si="11"/>
        <v>1.2415997952567526</v>
      </c>
      <c r="J31" s="28">
        <f t="shared" si="12"/>
        <v>1.2345527923748221</v>
      </c>
      <c r="K31" s="28">
        <f t="shared" si="13"/>
        <v>1.2345527923748221E-2</v>
      </c>
      <c r="L31" s="31">
        <f t="shared" si="14"/>
        <v>0.82311362667461796</v>
      </c>
      <c r="M31" s="27">
        <f t="shared" si="15"/>
        <v>4.4443900525493598</v>
      </c>
    </row>
    <row r="32" spans="1:13">
      <c r="A32" s="6">
        <f t="shared" si="2"/>
        <v>0.22000000000000006</v>
      </c>
      <c r="B32" s="28">
        <f t="shared" si="5"/>
        <v>0.82311362667461796</v>
      </c>
      <c r="C32" s="28">
        <f t="shared" si="6"/>
        <v>1.2415997952567526</v>
      </c>
      <c r="D32" s="28">
        <f t="shared" si="7"/>
        <v>3.9240000000000004E-3</v>
      </c>
      <c r="E32" s="24">
        <v>1.226</v>
      </c>
      <c r="F32" s="28">
        <f t="shared" si="8"/>
        <v>3.4378461226118391E-3</v>
      </c>
      <c r="G32" s="28">
        <f t="shared" si="9"/>
        <v>4.8615387738816128E-4</v>
      </c>
      <c r="H32" s="28">
        <f t="shared" si="10"/>
        <v>1.2153846934704031</v>
      </c>
      <c r="I32" s="28">
        <f t="shared" si="11"/>
        <v>1.2537536421914566</v>
      </c>
      <c r="J32" s="28">
        <f t="shared" si="12"/>
        <v>1.2476767187241045</v>
      </c>
      <c r="K32" s="28">
        <f t="shared" si="13"/>
        <v>1.2476767187241045E-2</v>
      </c>
      <c r="L32" s="31">
        <f t="shared" si="14"/>
        <v>0.81063685948737696</v>
      </c>
      <c r="M32" s="27">
        <f t="shared" si="15"/>
        <v>4.4916361874067761</v>
      </c>
    </row>
    <row r="33" spans="1:13">
      <c r="A33" s="6">
        <f t="shared" si="2"/>
        <v>0.23000000000000007</v>
      </c>
      <c r="B33" s="28">
        <f t="shared" si="5"/>
        <v>0.81063685948737696</v>
      </c>
      <c r="C33" s="28">
        <f t="shared" si="6"/>
        <v>1.2537536421914566</v>
      </c>
      <c r="D33" s="28">
        <f t="shared" si="7"/>
        <v>3.9240000000000004E-3</v>
      </c>
      <c r="E33" s="24">
        <v>1.226</v>
      </c>
      <c r="F33" s="28">
        <f t="shared" si="8"/>
        <v>3.5054807339679637E-3</v>
      </c>
      <c r="G33" s="28">
        <f t="shared" si="9"/>
        <v>4.1851926603203669E-4</v>
      </c>
      <c r="H33" s="28">
        <f t="shared" si="10"/>
        <v>1.0462981650800918</v>
      </c>
      <c r="I33" s="28">
        <f t="shared" si="11"/>
        <v>1.2642166238422574</v>
      </c>
      <c r="J33" s="28">
        <f t="shared" si="12"/>
        <v>1.2589851330168571</v>
      </c>
      <c r="K33" s="28">
        <f t="shared" si="13"/>
        <v>1.2589851330168572E-2</v>
      </c>
      <c r="L33" s="31">
        <f t="shared" si="14"/>
        <v>0.79804700815720842</v>
      </c>
      <c r="M33" s="27">
        <f t="shared" si="15"/>
        <v>4.5323464788606858</v>
      </c>
    </row>
    <row r="34" spans="1:13">
      <c r="A34" s="6">
        <f t="shared" si="2"/>
        <v>0.24000000000000007</v>
      </c>
      <c r="B34" s="28">
        <f t="shared" si="5"/>
        <v>0.79804700815720842</v>
      </c>
      <c r="C34" s="28">
        <f t="shared" si="6"/>
        <v>1.2642166238422574</v>
      </c>
      <c r="D34" s="28">
        <f t="shared" si="7"/>
        <v>3.9240000000000004E-3</v>
      </c>
      <c r="E34" s="24">
        <v>1.226</v>
      </c>
      <c r="F34" s="28">
        <f t="shared" si="8"/>
        <v>3.5642336234631964E-3</v>
      </c>
      <c r="G34" s="28">
        <f t="shared" si="9"/>
        <v>3.5976637653680399E-4</v>
      </c>
      <c r="H34" s="28">
        <f t="shared" si="10"/>
        <v>0.89941594134200997</v>
      </c>
      <c r="I34" s="28">
        <f t="shared" si="11"/>
        <v>1.2732107832556776</v>
      </c>
      <c r="J34" s="28">
        <f t="shared" si="12"/>
        <v>1.2687137035489675</v>
      </c>
      <c r="K34" s="28">
        <f t="shared" si="13"/>
        <v>1.2687137035489675E-2</v>
      </c>
      <c r="L34" s="31">
        <f t="shared" si="14"/>
        <v>0.78535987112171879</v>
      </c>
      <c r="M34" s="27">
        <f t="shared" si="15"/>
        <v>4.5673693327762832</v>
      </c>
    </row>
    <row r="35" spans="1:13">
      <c r="A35" s="6">
        <f t="shared" si="2"/>
        <v>0.25000000000000006</v>
      </c>
      <c r="B35" s="28">
        <f t="shared" si="5"/>
        <v>0.78535987112171879</v>
      </c>
      <c r="C35" s="28">
        <f t="shared" si="6"/>
        <v>1.2732107832556776</v>
      </c>
      <c r="D35" s="28">
        <f t="shared" si="7"/>
        <v>3.9240000000000004E-3</v>
      </c>
      <c r="E35" s="24">
        <v>1.226</v>
      </c>
      <c r="F35" s="28">
        <f t="shared" si="8"/>
        <v>3.6151288880504041E-3</v>
      </c>
      <c r="G35" s="28">
        <f t="shared" si="9"/>
        <v>3.0887111194959635E-4</v>
      </c>
      <c r="H35" s="28">
        <f t="shared" si="10"/>
        <v>0.77217777987399083</v>
      </c>
      <c r="I35" s="28">
        <f t="shared" si="11"/>
        <v>1.2809325610544176</v>
      </c>
      <c r="J35" s="28">
        <f t="shared" si="12"/>
        <v>1.2770716721550475</v>
      </c>
      <c r="K35" s="28">
        <f t="shared" si="13"/>
        <v>1.2770716721550475E-2</v>
      </c>
      <c r="L35" s="31">
        <f t="shared" si="14"/>
        <v>0.77258915440016829</v>
      </c>
      <c r="M35" s="27">
        <f t="shared" si="15"/>
        <v>4.5974580197581707</v>
      </c>
    </row>
    <row r="36" spans="1:13">
      <c r="A36" s="6">
        <f t="shared" si="2"/>
        <v>0.26000000000000006</v>
      </c>
      <c r="B36" s="28">
        <f t="shared" si="5"/>
        <v>0.77258915440016829</v>
      </c>
      <c r="C36" s="28">
        <f t="shared" si="6"/>
        <v>1.2809325610544176</v>
      </c>
      <c r="D36" s="28">
        <f t="shared" si="7"/>
        <v>3.9240000000000004E-3</v>
      </c>
      <c r="E36" s="24">
        <v>1.226</v>
      </c>
      <c r="F36" s="28">
        <f t="shared" si="8"/>
        <v>3.659111978005068E-3</v>
      </c>
      <c r="G36" s="28">
        <f t="shared" si="9"/>
        <v>2.6488802199493237E-4</v>
      </c>
      <c r="H36" s="28">
        <f t="shared" si="10"/>
        <v>0.66222005498733083</v>
      </c>
      <c r="I36" s="28">
        <f t="shared" si="11"/>
        <v>1.2875547616042908</v>
      </c>
      <c r="J36" s="28">
        <f t="shared" si="12"/>
        <v>1.2842436613293542</v>
      </c>
      <c r="K36" s="28">
        <f t="shared" si="13"/>
        <v>1.2842436613293541E-2</v>
      </c>
      <c r="L36" s="31">
        <f t="shared" si="14"/>
        <v>0.75974671778687475</v>
      </c>
      <c r="M36" s="27">
        <f t="shared" si="15"/>
        <v>4.6232771807856752</v>
      </c>
    </row>
    <row r="37" spans="1:13">
      <c r="A37" s="6">
        <f t="shared" si="2"/>
        <v>0.27000000000000007</v>
      </c>
      <c r="B37" s="28">
        <f t="shared" si="5"/>
        <v>0.75974671778687475</v>
      </c>
      <c r="C37" s="28">
        <f t="shared" si="6"/>
        <v>1.2875547616042908</v>
      </c>
      <c r="D37" s="28">
        <f t="shared" si="7"/>
        <v>3.9240000000000004E-3</v>
      </c>
      <c r="E37" s="24">
        <v>1.226</v>
      </c>
      <c r="F37" s="28">
        <f t="shared" si="8"/>
        <v>3.6970437319524658E-3</v>
      </c>
      <c r="G37" s="28">
        <f t="shared" si="9"/>
        <v>2.2695626804753464E-4</v>
      </c>
      <c r="H37" s="28">
        <f t="shared" si="10"/>
        <v>0.56739067011883659</v>
      </c>
      <c r="I37" s="28">
        <f t="shared" si="11"/>
        <v>1.2932286683054792</v>
      </c>
      <c r="J37" s="28">
        <f t="shared" si="12"/>
        <v>1.2903917149548851</v>
      </c>
      <c r="K37" s="28">
        <f t="shared" si="13"/>
        <v>1.2903917149548852E-2</v>
      </c>
      <c r="L37" s="31">
        <f t="shared" si="14"/>
        <v>0.74684280063732589</v>
      </c>
      <c r="M37" s="27">
        <f t="shared" si="15"/>
        <v>4.645410173837587</v>
      </c>
    </row>
    <row r="38" spans="1:13">
      <c r="A38" s="6">
        <f t="shared" si="2"/>
        <v>0.28000000000000008</v>
      </c>
      <c r="B38" s="28">
        <f t="shared" si="5"/>
        <v>0.74684280063732589</v>
      </c>
      <c r="C38" s="28">
        <f t="shared" si="6"/>
        <v>1.2932286683054792</v>
      </c>
      <c r="D38" s="28">
        <f t="shared" si="7"/>
        <v>3.9240000000000004E-3</v>
      </c>
      <c r="E38" s="24">
        <v>1.226</v>
      </c>
      <c r="F38" s="28">
        <f t="shared" si="8"/>
        <v>3.7296992758120962E-3</v>
      </c>
      <c r="G38" s="28">
        <f t="shared" si="9"/>
        <v>1.943007241879042E-4</v>
      </c>
      <c r="H38" s="28">
        <f t="shared" si="10"/>
        <v>0.48575181046976046</v>
      </c>
      <c r="I38" s="28">
        <f t="shared" si="11"/>
        <v>1.2980861864101769</v>
      </c>
      <c r="J38" s="28">
        <f t="shared" si="12"/>
        <v>1.2956574273578281</v>
      </c>
      <c r="K38" s="28">
        <f t="shared" si="13"/>
        <v>1.2956574273578282E-2</v>
      </c>
      <c r="L38" s="31">
        <f t="shared" si="14"/>
        <v>0.73388622636374756</v>
      </c>
      <c r="M38" s="27">
        <f t="shared" si="15"/>
        <v>4.6643667384881811</v>
      </c>
    </row>
    <row r="39" spans="1:13">
      <c r="A39" s="6">
        <f t="shared" si="2"/>
        <v>0.29000000000000009</v>
      </c>
      <c r="B39" s="28">
        <f t="shared" si="5"/>
        <v>0.73388622636374756</v>
      </c>
      <c r="C39" s="28">
        <f t="shared" si="6"/>
        <v>1.2980861864101769</v>
      </c>
      <c r="D39" s="28">
        <f t="shared" si="7"/>
        <v>3.9240000000000004E-3</v>
      </c>
      <c r="E39" s="24">
        <v>1.226</v>
      </c>
      <c r="F39" s="28">
        <f t="shared" si="8"/>
        <v>3.757770269196335E-3</v>
      </c>
      <c r="G39" s="28">
        <f t="shared" si="9"/>
        <v>1.6622973080366536E-4</v>
      </c>
      <c r="H39" s="28">
        <f t="shared" si="10"/>
        <v>0.41557432700916336</v>
      </c>
      <c r="I39" s="28">
        <f t="shared" si="11"/>
        <v>1.3022419296802685</v>
      </c>
      <c r="J39" s="28">
        <f t="shared" si="12"/>
        <v>1.3001640580452227</v>
      </c>
      <c r="K39" s="28">
        <f t="shared" si="13"/>
        <v>1.3001640580452228E-2</v>
      </c>
      <c r="L39" s="31">
        <f t="shared" si="14"/>
        <v>0.72088458578329528</v>
      </c>
      <c r="M39" s="27">
        <f t="shared" si="15"/>
        <v>4.6805906089628015</v>
      </c>
    </row>
    <row r="40" spans="1:13">
      <c r="A40" s="6">
        <f t="shared" si="2"/>
        <v>0.3000000000000001</v>
      </c>
      <c r="B40" s="28">
        <f t="shared" si="5"/>
        <v>0.72088458578329528</v>
      </c>
      <c r="C40" s="28">
        <f t="shared" si="6"/>
        <v>1.3022419296802685</v>
      </c>
      <c r="D40" s="28">
        <f t="shared" si="7"/>
        <v>3.9240000000000004E-3</v>
      </c>
      <c r="E40" s="24">
        <v>1.226</v>
      </c>
      <c r="F40" s="28">
        <f t="shared" si="8"/>
        <v>3.78186932522086E-3</v>
      </c>
      <c r="G40" s="28">
        <f t="shared" si="9"/>
        <v>1.4213067477914041E-4</v>
      </c>
      <c r="H40" s="28">
        <f t="shared" si="10"/>
        <v>0.35532668694785102</v>
      </c>
      <c r="I40" s="28">
        <f t="shared" si="11"/>
        <v>1.305795196549747</v>
      </c>
      <c r="J40" s="28">
        <f t="shared" si="12"/>
        <v>1.3040185631150076</v>
      </c>
      <c r="K40" s="28">
        <f t="shared" si="13"/>
        <v>1.3040185631150076E-2</v>
      </c>
      <c r="L40" s="31">
        <f t="shared" si="14"/>
        <v>0.70784440015214523</v>
      </c>
      <c r="M40" s="27">
        <f t="shared" si="15"/>
        <v>4.6944668272140273</v>
      </c>
    </row>
    <row r="41" spans="1:13">
      <c r="A41" s="6">
        <f t="shared" si="2"/>
        <v>0.31000000000000011</v>
      </c>
      <c r="B41" s="28">
        <f t="shared" si="5"/>
        <v>0.70784440015214523</v>
      </c>
      <c r="C41" s="28">
        <f t="shared" si="6"/>
        <v>1.305795196549747</v>
      </c>
      <c r="D41" s="28">
        <f t="shared" si="7"/>
        <v>3.9240000000000004E-3</v>
      </c>
      <c r="E41" s="24">
        <v>1.226</v>
      </c>
      <c r="F41" s="28">
        <f t="shared" si="8"/>
        <v>3.8025357220941966E-3</v>
      </c>
      <c r="G41" s="28">
        <f t="shared" si="9"/>
        <v>1.2146427790580379E-4</v>
      </c>
      <c r="H41" s="28">
        <f t="shared" si="10"/>
        <v>0.30366069476450946</v>
      </c>
      <c r="I41" s="28">
        <f t="shared" si="11"/>
        <v>1.308831803497392</v>
      </c>
      <c r="J41" s="28">
        <f t="shared" si="12"/>
        <v>1.3073135000235694</v>
      </c>
      <c r="K41" s="28">
        <f t="shared" si="13"/>
        <v>1.3073135000235695E-2</v>
      </c>
      <c r="L41" s="31">
        <f t="shared" si="14"/>
        <v>0.69477126515190957</v>
      </c>
      <c r="M41" s="27">
        <f t="shared" si="15"/>
        <v>4.7063286000848503</v>
      </c>
    </row>
    <row r="42" spans="1:13">
      <c r="A42" s="6">
        <f t="shared" si="2"/>
        <v>0.32000000000000012</v>
      </c>
      <c r="B42" s="28">
        <f t="shared" si="5"/>
        <v>0.69477126515190957</v>
      </c>
      <c r="C42" s="28">
        <f t="shared" si="6"/>
        <v>1.308831803497392</v>
      </c>
      <c r="D42" s="28">
        <f t="shared" si="7"/>
        <v>3.9240000000000004E-3</v>
      </c>
      <c r="E42" s="24">
        <v>1.226</v>
      </c>
      <c r="F42" s="28">
        <f t="shared" si="8"/>
        <v>3.8202417641819519E-3</v>
      </c>
      <c r="G42" s="28">
        <f t="shared" si="9"/>
        <v>1.0375823581804848E-4</v>
      </c>
      <c r="H42" s="28">
        <f t="shared" si="10"/>
        <v>0.25939558954512121</v>
      </c>
      <c r="I42" s="28">
        <f t="shared" si="11"/>
        <v>1.3114257593928433</v>
      </c>
      <c r="J42" s="28">
        <f t="shared" si="12"/>
        <v>1.3101287814451177</v>
      </c>
      <c r="K42" s="28">
        <f t="shared" si="13"/>
        <v>1.3101287814451176E-2</v>
      </c>
      <c r="L42" s="31">
        <f t="shared" si="14"/>
        <v>0.68166997733745838</v>
      </c>
      <c r="M42" s="27">
        <f t="shared" si="15"/>
        <v>4.716463613202424</v>
      </c>
    </row>
    <row r="43" spans="1:13">
      <c r="A43" s="6">
        <f t="shared" si="2"/>
        <v>0.33000000000000013</v>
      </c>
      <c r="B43" s="28">
        <f t="shared" si="5"/>
        <v>0.68166997733745838</v>
      </c>
      <c r="C43" s="28">
        <f t="shared" si="6"/>
        <v>1.3114257593928433</v>
      </c>
      <c r="D43" s="28">
        <f t="shared" si="7"/>
        <v>3.9240000000000004E-3</v>
      </c>
      <c r="E43" s="24">
        <v>1.226</v>
      </c>
      <c r="F43" s="28">
        <f t="shared" si="8"/>
        <v>3.8353993396770892E-3</v>
      </c>
      <c r="G43" s="28">
        <f t="shared" si="9"/>
        <v>8.8600660322911244E-5</v>
      </c>
      <c r="H43" s="28">
        <f t="shared" si="10"/>
        <v>0.2215016508072781</v>
      </c>
      <c r="I43" s="28">
        <f t="shared" si="11"/>
        <v>1.3136407759009161</v>
      </c>
      <c r="J43" s="28">
        <f t="shared" si="12"/>
        <v>1.3125332676468797</v>
      </c>
      <c r="K43" s="28">
        <f t="shared" si="13"/>
        <v>1.3125332676468798E-2</v>
      </c>
      <c r="L43" s="31">
        <f t="shared" si="14"/>
        <v>0.66854464466098962</v>
      </c>
      <c r="M43" s="27">
        <f t="shared" si="15"/>
        <v>4.7251197635287667</v>
      </c>
    </row>
    <row r="44" spans="1:13">
      <c r="A44" s="6">
        <f t="shared" si="2"/>
        <v>0.34000000000000014</v>
      </c>
      <c r="B44" s="28">
        <f t="shared" si="5"/>
        <v>0.66854464466098962</v>
      </c>
      <c r="C44" s="28">
        <f t="shared" si="6"/>
        <v>1.3136407759009161</v>
      </c>
      <c r="D44" s="28">
        <f t="shared" si="7"/>
        <v>3.9240000000000004E-3</v>
      </c>
      <c r="E44" s="24">
        <v>1.226</v>
      </c>
      <c r="F44" s="28">
        <f t="shared" si="8"/>
        <v>3.8483663677806035E-3</v>
      </c>
      <c r="G44" s="28">
        <f t="shared" si="9"/>
        <v>7.5633632219396923E-5</v>
      </c>
      <c r="H44" s="28">
        <f t="shared" si="10"/>
        <v>0.18908408054849229</v>
      </c>
      <c r="I44" s="28">
        <f t="shared" si="11"/>
        <v>1.3155316167064011</v>
      </c>
      <c r="J44" s="28">
        <f t="shared" si="12"/>
        <v>1.3145861963036585</v>
      </c>
      <c r="K44" s="28">
        <f t="shared" si="13"/>
        <v>1.3145861963036585E-2</v>
      </c>
      <c r="L44" s="31">
        <f t="shared" si="14"/>
        <v>0.65539878269795304</v>
      </c>
      <c r="M44" s="27">
        <f t="shared" si="15"/>
        <v>4.7325103066931709</v>
      </c>
    </row>
    <row r="45" spans="1:13">
      <c r="A45" s="6">
        <f t="shared" si="2"/>
        <v>0.35000000000000014</v>
      </c>
      <c r="B45" s="28">
        <f t="shared" si="5"/>
        <v>0.65539878269795304</v>
      </c>
      <c r="C45" s="28">
        <f t="shared" si="6"/>
        <v>1.3155316167064011</v>
      </c>
      <c r="D45" s="28">
        <f t="shared" si="7"/>
        <v>3.9240000000000004E-3</v>
      </c>
      <c r="E45" s="24">
        <v>1.226</v>
      </c>
      <c r="F45" s="28">
        <f t="shared" si="8"/>
        <v>3.8594529376586189E-3</v>
      </c>
      <c r="G45" s="28">
        <f t="shared" si="9"/>
        <v>6.4547062341381491E-5</v>
      </c>
      <c r="H45" s="28">
        <f t="shared" si="10"/>
        <v>0.16136765585345372</v>
      </c>
      <c r="I45" s="28">
        <f t="shared" si="11"/>
        <v>1.3171452932649357</v>
      </c>
      <c r="J45" s="28">
        <f t="shared" si="12"/>
        <v>1.3163384549856683</v>
      </c>
      <c r="K45" s="28">
        <f t="shared" si="13"/>
        <v>1.3163384549856683E-2</v>
      </c>
      <c r="L45" s="31">
        <f t="shared" si="14"/>
        <v>0.64223539814809638</v>
      </c>
      <c r="M45" s="27">
        <f t="shared" si="15"/>
        <v>4.7388184379484057</v>
      </c>
    </row>
    <row r="46" spans="1:13">
      <c r="A46" s="6">
        <f t="shared" si="2"/>
        <v>0.36000000000000015</v>
      </c>
      <c r="B46" s="28">
        <f t="shared" si="5"/>
        <v>0.64223539814809638</v>
      </c>
      <c r="C46" s="28">
        <f t="shared" si="6"/>
        <v>1.3171452932649357</v>
      </c>
      <c r="D46" s="28">
        <f t="shared" si="7"/>
        <v>3.9240000000000004E-3</v>
      </c>
      <c r="E46" s="24">
        <v>1.226</v>
      </c>
      <c r="F46" s="28">
        <f t="shared" si="8"/>
        <v>3.8689270215030561E-3</v>
      </c>
      <c r="G46" s="28">
        <f t="shared" si="9"/>
        <v>5.5072978496944255E-5</v>
      </c>
      <c r="H46" s="28">
        <f t="shared" si="10"/>
        <v>0.13768244624236062</v>
      </c>
      <c r="I46" s="28">
        <f t="shared" si="11"/>
        <v>1.3185221177273594</v>
      </c>
      <c r="J46" s="28">
        <f t="shared" si="12"/>
        <v>1.3178337054961475</v>
      </c>
      <c r="K46" s="28">
        <f t="shared" si="13"/>
        <v>1.3178337054961476E-2</v>
      </c>
      <c r="L46" s="31">
        <f t="shared" si="14"/>
        <v>0.62905706109313486</v>
      </c>
      <c r="M46" s="27">
        <f t="shared" si="15"/>
        <v>4.7442013397861311</v>
      </c>
    </row>
    <row r="47" spans="1:13">
      <c r="A47" s="6">
        <f t="shared" si="2"/>
        <v>0.37000000000000016</v>
      </c>
      <c r="B47" s="28">
        <f t="shared" si="5"/>
        <v>0.62905706109313486</v>
      </c>
      <c r="C47" s="28">
        <f t="shared" si="6"/>
        <v>1.3185221177273594</v>
      </c>
      <c r="D47" s="28">
        <f t="shared" si="7"/>
        <v>3.9240000000000004E-3</v>
      </c>
      <c r="E47" s="24">
        <v>1.226</v>
      </c>
      <c r="F47" s="28">
        <f t="shared" si="8"/>
        <v>3.8770197011618606E-3</v>
      </c>
      <c r="G47" s="28">
        <f t="shared" si="9"/>
        <v>4.6980298838139849E-5</v>
      </c>
      <c r="H47" s="28">
        <f t="shared" si="10"/>
        <v>0.11745074709534961</v>
      </c>
      <c r="I47" s="28">
        <f t="shared" si="11"/>
        <v>1.3196966251983129</v>
      </c>
      <c r="J47" s="28">
        <f t="shared" si="12"/>
        <v>1.3191093714628361</v>
      </c>
      <c r="K47" s="28">
        <f t="shared" si="13"/>
        <v>1.3191093714628361E-2</v>
      </c>
      <c r="L47" s="31">
        <f t="shared" si="14"/>
        <v>0.61586596737850652</v>
      </c>
      <c r="M47" s="27">
        <f t="shared" si="15"/>
        <v>4.7487937372662099</v>
      </c>
    </row>
    <row r="48" spans="1:13">
      <c r="A48" s="6">
        <f t="shared" si="2"/>
        <v>0.38000000000000017</v>
      </c>
      <c r="B48" s="28">
        <f t="shared" si="5"/>
        <v>0.61586596737850652</v>
      </c>
      <c r="C48" s="28">
        <f t="shared" si="6"/>
        <v>1.3196966251983129</v>
      </c>
      <c r="D48" s="28">
        <f t="shared" si="7"/>
        <v>3.9240000000000004E-3</v>
      </c>
      <c r="E48" s="24">
        <v>1.226</v>
      </c>
      <c r="F48" s="28">
        <f t="shared" si="8"/>
        <v>3.8839298874315509E-3</v>
      </c>
      <c r="G48" s="28">
        <f t="shared" si="9"/>
        <v>4.0070112568449476E-5</v>
      </c>
      <c r="H48" s="28">
        <f t="shared" si="10"/>
        <v>0.10017528142112368</v>
      </c>
      <c r="I48" s="28">
        <f t="shared" si="11"/>
        <v>1.3206983780125241</v>
      </c>
      <c r="J48" s="28">
        <f t="shared" si="12"/>
        <v>1.3201975016054184</v>
      </c>
      <c r="K48" s="28">
        <f t="shared" si="13"/>
        <v>1.3201975016054183E-2</v>
      </c>
      <c r="L48" s="31">
        <f t="shared" si="14"/>
        <v>0.60266399236245238</v>
      </c>
      <c r="M48" s="27">
        <f t="shared" si="15"/>
        <v>4.7527110057795063</v>
      </c>
    </row>
    <row r="49" spans="1:13">
      <c r="A49" s="6">
        <f t="shared" si="2"/>
        <v>0.39000000000000018</v>
      </c>
      <c r="B49" s="28">
        <f t="shared" si="5"/>
        <v>0.60266399236245238</v>
      </c>
      <c r="C49" s="28">
        <f t="shared" si="6"/>
        <v>1.3206983780125241</v>
      </c>
      <c r="D49" s="28">
        <f t="shared" si="7"/>
        <v>3.9240000000000004E-3</v>
      </c>
      <c r="E49" s="24">
        <v>1.226</v>
      </c>
      <c r="F49" s="28">
        <f t="shared" si="8"/>
        <v>3.8898285376326885E-3</v>
      </c>
      <c r="G49" s="28">
        <f t="shared" si="9"/>
        <v>3.4171462367311913E-5</v>
      </c>
      <c r="H49" s="28">
        <f t="shared" si="10"/>
        <v>8.5428655918279778E-2</v>
      </c>
      <c r="I49" s="28">
        <f t="shared" si="11"/>
        <v>1.3215526645717068</v>
      </c>
      <c r="J49" s="28">
        <f t="shared" si="12"/>
        <v>1.3211255212921156</v>
      </c>
      <c r="K49" s="28">
        <f t="shared" si="13"/>
        <v>1.3211255212921156E-2</v>
      </c>
      <c r="L49" s="31">
        <f t="shared" si="14"/>
        <v>0.58945273714953128</v>
      </c>
      <c r="M49" s="27">
        <f t="shared" si="15"/>
        <v>4.7560518766516164</v>
      </c>
    </row>
    <row r="50" spans="1:13">
      <c r="A50" s="6">
        <f t="shared" si="2"/>
        <v>0.40000000000000019</v>
      </c>
      <c r="B50" s="28">
        <f t="shared" si="5"/>
        <v>0.58945273714953128</v>
      </c>
      <c r="C50" s="28">
        <f t="shared" si="6"/>
        <v>1.3215526645717068</v>
      </c>
      <c r="D50" s="28">
        <f t="shared" si="7"/>
        <v>3.9240000000000004E-3</v>
      </c>
      <c r="E50" s="24">
        <v>1.226</v>
      </c>
      <c r="F50" s="28">
        <f t="shared" si="8"/>
        <v>3.894862394013422E-3</v>
      </c>
      <c r="G50" s="28">
        <f t="shared" si="9"/>
        <v>2.9137605986578451E-5</v>
      </c>
      <c r="H50" s="28">
        <f t="shared" si="10"/>
        <v>7.284401496644613E-2</v>
      </c>
      <c r="I50" s="28">
        <f t="shared" si="11"/>
        <v>1.3222811047213714</v>
      </c>
      <c r="J50" s="28">
        <f t="shared" si="12"/>
        <v>1.321916884646539</v>
      </c>
      <c r="K50" s="28">
        <f t="shared" si="13"/>
        <v>1.3219168846465391E-2</v>
      </c>
      <c r="L50" s="31">
        <f t="shared" si="14"/>
        <v>0.57623356830306594</v>
      </c>
      <c r="M50" s="27">
        <f t="shared" si="15"/>
        <v>4.7589007847275404</v>
      </c>
    </row>
    <row r="51" spans="1:13">
      <c r="A51" s="6">
        <f t="shared" si="2"/>
        <v>0.4100000000000002</v>
      </c>
      <c r="B51" s="28">
        <f t="shared" si="5"/>
        <v>0.57623356830306594</v>
      </c>
      <c r="C51" s="28">
        <f t="shared" si="6"/>
        <v>1.3222811047213714</v>
      </c>
      <c r="D51" s="28">
        <f t="shared" si="7"/>
        <v>3.9240000000000004E-3</v>
      </c>
      <c r="E51" s="24">
        <v>1.226</v>
      </c>
      <c r="F51" s="28">
        <f t="shared" si="8"/>
        <v>3.8991572755521409E-3</v>
      </c>
      <c r="G51" s="28">
        <f t="shared" si="9"/>
        <v>2.484272444785952E-5</v>
      </c>
      <c r="H51" s="28">
        <f t="shared" si="10"/>
        <v>6.2106811119648796E-2</v>
      </c>
      <c r="I51" s="28">
        <f t="shared" si="11"/>
        <v>1.3229021728325678</v>
      </c>
      <c r="J51" s="28">
        <f t="shared" si="12"/>
        <v>1.3225916387769696</v>
      </c>
      <c r="K51" s="28">
        <f t="shared" si="13"/>
        <v>1.3225916387769696E-2</v>
      </c>
      <c r="L51" s="31">
        <f t="shared" si="14"/>
        <v>0.56300765191529623</v>
      </c>
      <c r="M51" s="27">
        <f t="shared" si="15"/>
        <v>4.761329899597091</v>
      </c>
    </row>
    <row r="52" spans="1:13">
      <c r="A52" s="6">
        <f t="shared" si="2"/>
        <v>0.42000000000000021</v>
      </c>
      <c r="B52" s="28">
        <f t="shared" si="5"/>
        <v>0.56300765191529623</v>
      </c>
      <c r="C52" s="28">
        <f t="shared" si="6"/>
        <v>1.3229021728325678</v>
      </c>
      <c r="D52" s="28">
        <f t="shared" si="7"/>
        <v>3.9240000000000004E-3</v>
      </c>
      <c r="E52" s="24">
        <v>1.226</v>
      </c>
      <c r="F52" s="28">
        <f t="shared" si="8"/>
        <v>3.9028209609087735E-3</v>
      </c>
      <c r="G52" s="28">
        <f t="shared" si="9"/>
        <v>2.117903909122686E-5</v>
      </c>
      <c r="H52" s="28">
        <f t="shared" si="10"/>
        <v>5.2947597728067147E-2</v>
      </c>
      <c r="I52" s="28">
        <f t="shared" si="11"/>
        <v>1.3234316488098485</v>
      </c>
      <c r="J52" s="28">
        <f t="shared" si="12"/>
        <v>1.3231669108212083</v>
      </c>
      <c r="K52" s="28">
        <f t="shared" si="13"/>
        <v>1.3231669108212083E-2</v>
      </c>
      <c r="L52" s="31">
        <f t="shared" si="14"/>
        <v>0.54977598280708417</v>
      </c>
      <c r="M52" s="27">
        <f t="shared" si="15"/>
        <v>4.7634008789563502</v>
      </c>
    </row>
    <row r="53" spans="1:13">
      <c r="A53" s="6">
        <f t="shared" si="2"/>
        <v>0.43000000000000022</v>
      </c>
      <c r="B53" s="28">
        <f t="shared" si="5"/>
        <v>0.54977598280708417</v>
      </c>
      <c r="C53" s="28">
        <f t="shared" si="6"/>
        <v>1.3234316488098485</v>
      </c>
      <c r="D53" s="28">
        <f t="shared" si="7"/>
        <v>3.9240000000000004E-3</v>
      </c>
      <c r="E53" s="24">
        <v>1.226</v>
      </c>
      <c r="F53" s="28">
        <f t="shared" si="8"/>
        <v>3.9059457021344991E-3</v>
      </c>
      <c r="G53" s="28">
        <f t="shared" si="9"/>
        <v>1.8054297865501348E-5</v>
      </c>
      <c r="H53" s="28">
        <f t="shared" si="10"/>
        <v>4.513574466375337E-2</v>
      </c>
      <c r="I53" s="28">
        <f t="shared" si="11"/>
        <v>1.3238830062564861</v>
      </c>
      <c r="J53" s="28">
        <f t="shared" si="12"/>
        <v>1.3236573275331673</v>
      </c>
      <c r="K53" s="28">
        <f t="shared" si="13"/>
        <v>1.3236573275331674E-2</v>
      </c>
      <c r="L53" s="31">
        <f t="shared" si="14"/>
        <v>0.5365394095317525</v>
      </c>
      <c r="M53" s="27">
        <f t="shared" si="15"/>
        <v>4.7651663791194023</v>
      </c>
    </row>
    <row r="54" spans="1:13">
      <c r="A54" s="6">
        <f t="shared" si="2"/>
        <v>0.44000000000000022</v>
      </c>
      <c r="B54" s="28">
        <f t="shared" si="5"/>
        <v>0.5365394095317525</v>
      </c>
      <c r="C54" s="28">
        <f t="shared" si="6"/>
        <v>1.3238830062564861</v>
      </c>
      <c r="D54" s="28">
        <f t="shared" si="7"/>
        <v>3.9240000000000004E-3</v>
      </c>
      <c r="E54" s="24">
        <v>1.226</v>
      </c>
      <c r="F54" s="28">
        <f t="shared" si="8"/>
        <v>3.908610408412146E-3</v>
      </c>
      <c r="G54" s="28">
        <f t="shared" si="9"/>
        <v>1.5389591587854426E-5</v>
      </c>
      <c r="H54" s="28">
        <f t="shared" si="10"/>
        <v>3.8473978969636065E-2</v>
      </c>
      <c r="I54" s="28">
        <f t="shared" si="11"/>
        <v>1.3242677460461825</v>
      </c>
      <c r="J54" s="28">
        <f t="shared" si="12"/>
        <v>1.3240753761513342</v>
      </c>
      <c r="K54" s="28">
        <f t="shared" si="13"/>
        <v>1.3240753761513343E-2</v>
      </c>
      <c r="L54" s="31">
        <f t="shared" si="14"/>
        <v>0.52329865577023915</v>
      </c>
      <c r="M54" s="27">
        <f t="shared" si="15"/>
        <v>4.7666713541448029</v>
      </c>
    </row>
    <row r="55" spans="1:13">
      <c r="A55" s="6">
        <f t="shared" si="2"/>
        <v>0.45000000000000023</v>
      </c>
      <c r="B55" s="28">
        <f t="shared" si="5"/>
        <v>0.52329865577023915</v>
      </c>
      <c r="C55" s="28">
        <f t="shared" si="6"/>
        <v>1.3242677460461825</v>
      </c>
      <c r="D55" s="28">
        <f t="shared" si="7"/>
        <v>3.9240000000000004E-3</v>
      </c>
      <c r="E55" s="24">
        <v>1.226</v>
      </c>
      <c r="F55" s="28">
        <f t="shared" si="8"/>
        <v>3.91088253737261E-3</v>
      </c>
      <c r="G55" s="28">
        <f t="shared" si="9"/>
        <v>1.3117462627390379E-5</v>
      </c>
      <c r="H55" s="28">
        <f t="shared" si="10"/>
        <v>3.2793656568475944E-2</v>
      </c>
      <c r="I55" s="28">
        <f t="shared" si="11"/>
        <v>1.3245956826118672</v>
      </c>
      <c r="J55" s="28">
        <f t="shared" si="12"/>
        <v>1.324431714329025</v>
      </c>
      <c r="K55" s="28">
        <f t="shared" si="13"/>
        <v>1.324431714329025E-2</v>
      </c>
      <c r="L55" s="31">
        <f t="shared" si="14"/>
        <v>0.51005433862694893</v>
      </c>
      <c r="M55" s="27">
        <f t="shared" si="15"/>
        <v>4.7679541715844902</v>
      </c>
    </row>
    <row r="56" spans="1:13">
      <c r="A56" s="6">
        <f t="shared" si="2"/>
        <v>0.46000000000000024</v>
      </c>
      <c r="B56" s="28">
        <f t="shared" si="5"/>
        <v>0.51005433862694893</v>
      </c>
      <c r="C56" s="28">
        <f t="shared" si="6"/>
        <v>1.3245956826118672</v>
      </c>
      <c r="D56" s="28">
        <f t="shared" si="7"/>
        <v>3.9240000000000004E-3</v>
      </c>
      <c r="E56" s="24">
        <v>1.226</v>
      </c>
      <c r="F56" s="28">
        <f t="shared" si="8"/>
        <v>3.912819728988522E-3</v>
      </c>
      <c r="G56" s="28">
        <f t="shared" si="9"/>
        <v>1.1180271011478407E-5</v>
      </c>
      <c r="H56" s="28">
        <f t="shared" si="10"/>
        <v>2.7950677528696018E-2</v>
      </c>
      <c r="I56" s="28">
        <f t="shared" si="11"/>
        <v>1.3248751893871542</v>
      </c>
      <c r="J56" s="28">
        <f t="shared" si="12"/>
        <v>1.3247354359995107</v>
      </c>
      <c r="K56" s="28">
        <f t="shared" si="13"/>
        <v>1.3247354359995108E-2</v>
      </c>
      <c r="L56" s="31">
        <f t="shared" si="14"/>
        <v>0.4968069842669538</v>
      </c>
      <c r="M56" s="27">
        <f t="shared" si="15"/>
        <v>4.7690475695982384</v>
      </c>
    </row>
    <row r="57" spans="1:13">
      <c r="A57" s="6">
        <f t="shared" si="2"/>
        <v>0.47000000000000025</v>
      </c>
      <c r="B57" s="28">
        <f t="shared" si="5"/>
        <v>0.4968069842669538</v>
      </c>
      <c r="C57" s="28">
        <f t="shared" si="6"/>
        <v>1.3248751893871542</v>
      </c>
      <c r="D57" s="28">
        <f t="shared" si="7"/>
        <v>3.9240000000000004E-3</v>
      </c>
      <c r="E57" s="24">
        <v>1.226</v>
      </c>
      <c r="F57" s="28">
        <f t="shared" si="8"/>
        <v>3.9144712140827759E-3</v>
      </c>
      <c r="G57" s="28">
        <f t="shared" si="9"/>
        <v>9.5287859172244957E-6</v>
      </c>
      <c r="H57" s="28">
        <f t="shared" si="10"/>
        <v>2.3821964793061239E-2</v>
      </c>
      <c r="I57" s="28">
        <f t="shared" si="11"/>
        <v>1.3251134090350849</v>
      </c>
      <c r="J57" s="28">
        <f t="shared" si="12"/>
        <v>1.3249942992111197</v>
      </c>
      <c r="K57" s="28">
        <f t="shared" si="13"/>
        <v>1.3249942992111198E-2</v>
      </c>
      <c r="L57" s="31">
        <f t="shared" si="14"/>
        <v>0.48355704127484261</v>
      </c>
      <c r="M57" s="27">
        <f t="shared" si="15"/>
        <v>4.7699794771600308</v>
      </c>
    </row>
    <row r="58" spans="1:13">
      <c r="A58" s="6">
        <f t="shared" si="2"/>
        <v>0.48000000000000026</v>
      </c>
      <c r="B58" s="28">
        <f t="shared" si="5"/>
        <v>0.48355704127484261</v>
      </c>
      <c r="C58" s="28">
        <f t="shared" si="6"/>
        <v>1.3251134090350849</v>
      </c>
      <c r="D58" s="28">
        <f t="shared" si="7"/>
        <v>3.9240000000000004E-3</v>
      </c>
      <c r="E58" s="24">
        <v>1.226</v>
      </c>
      <c r="F58" s="28">
        <f t="shared" si="8"/>
        <v>3.9158790263756228E-3</v>
      </c>
      <c r="G58" s="28">
        <f t="shared" si="9"/>
        <v>8.1209736243776504E-6</v>
      </c>
      <c r="H58" s="28">
        <f t="shared" si="10"/>
        <v>2.0302434060944126E-2</v>
      </c>
      <c r="I58" s="28">
        <f t="shared" si="11"/>
        <v>1.3253164333756944</v>
      </c>
      <c r="J58" s="28">
        <f t="shared" si="12"/>
        <v>1.3252149212053896</v>
      </c>
      <c r="K58" s="28">
        <f t="shared" si="13"/>
        <v>1.3252149212053897E-2</v>
      </c>
      <c r="L58" s="31">
        <f t="shared" si="14"/>
        <v>0.47030489206278869</v>
      </c>
      <c r="M58" s="27">
        <f t="shared" si="15"/>
        <v>4.7707737163394031</v>
      </c>
    </row>
    <row r="59" spans="1:13">
      <c r="A59" s="6">
        <f t="shared" si="2"/>
        <v>0.49000000000000027</v>
      </c>
      <c r="B59" s="28">
        <f t="shared" si="5"/>
        <v>0.47030489206278869</v>
      </c>
      <c r="C59" s="28">
        <f t="shared" si="6"/>
        <v>1.3253164333756944</v>
      </c>
      <c r="D59" s="28">
        <f t="shared" si="7"/>
        <v>3.9240000000000004E-3</v>
      </c>
      <c r="E59" s="24">
        <v>1.226</v>
      </c>
      <c r="F59" s="28">
        <f t="shared" si="8"/>
        <v>3.9170790439067137E-3</v>
      </c>
      <c r="G59" s="28">
        <f t="shared" si="9"/>
        <v>6.9209560932866759E-6</v>
      </c>
      <c r="H59" s="28">
        <f t="shared" si="10"/>
        <v>1.730239023321669E-2</v>
      </c>
      <c r="I59" s="28">
        <f t="shared" si="11"/>
        <v>1.3254894572780265</v>
      </c>
      <c r="J59" s="28">
        <f t="shared" si="12"/>
        <v>1.3254029453268603</v>
      </c>
      <c r="K59" s="28">
        <f t="shared" si="13"/>
        <v>1.3254029453268604E-2</v>
      </c>
      <c r="L59" s="31">
        <f t="shared" si="14"/>
        <v>0.4570508626095201</v>
      </c>
      <c r="M59" s="27">
        <f t="shared" si="15"/>
        <v>4.7714506031766977</v>
      </c>
    </row>
    <row r="60" spans="1:13">
      <c r="A60" s="6">
        <f t="shared" si="2"/>
        <v>0.50000000000000022</v>
      </c>
      <c r="B60" s="28">
        <f t="shared" si="5"/>
        <v>0.4570508626095201</v>
      </c>
      <c r="C60" s="28">
        <f t="shared" si="6"/>
        <v>1.3254894572780265</v>
      </c>
      <c r="D60" s="28">
        <f t="shared" si="7"/>
        <v>3.9240000000000004E-3</v>
      </c>
      <c r="E60" s="24">
        <v>1.226</v>
      </c>
      <c r="F60" s="28">
        <f t="shared" si="8"/>
        <v>3.9181018827184177E-3</v>
      </c>
      <c r="G60" s="28">
        <f t="shared" si="9"/>
        <v>5.8981172815827237E-6</v>
      </c>
      <c r="H60" s="28">
        <f t="shared" si="10"/>
        <v>1.4745293203956809E-2</v>
      </c>
      <c r="I60" s="28">
        <f t="shared" si="11"/>
        <v>1.325636910210066</v>
      </c>
      <c r="J60" s="28">
        <f t="shared" si="12"/>
        <v>1.3255631837440462</v>
      </c>
      <c r="K60" s="28">
        <f t="shared" si="13"/>
        <v>1.3255631837440463E-2</v>
      </c>
      <c r="L60" s="31">
        <f t="shared" si="14"/>
        <v>0.44379523077207966</v>
      </c>
      <c r="M60" s="27">
        <f t="shared" si="15"/>
        <v>4.7720274614785669</v>
      </c>
    </row>
    <row r="61" spans="1:13">
      <c r="A61" s="6">
        <f t="shared" si="2"/>
        <v>0.51000000000000023</v>
      </c>
      <c r="B61" s="28">
        <f t="shared" si="5"/>
        <v>0.44379523077207966</v>
      </c>
      <c r="C61" s="28">
        <f t="shared" si="6"/>
        <v>1.325636910210066</v>
      </c>
      <c r="D61" s="28">
        <f t="shared" si="7"/>
        <v>3.9240000000000004E-3</v>
      </c>
      <c r="E61" s="24">
        <v>1.226</v>
      </c>
      <c r="F61" s="28">
        <f t="shared" si="8"/>
        <v>3.9189736629386433E-3</v>
      </c>
      <c r="G61" s="28">
        <f t="shared" si="9"/>
        <v>5.0263370613571126E-6</v>
      </c>
      <c r="H61" s="28">
        <f t="shared" si="10"/>
        <v>1.2565842653392782E-2</v>
      </c>
      <c r="I61" s="28">
        <f t="shared" si="11"/>
        <v>1.3257625686365999</v>
      </c>
      <c r="J61" s="28">
        <f t="shared" si="12"/>
        <v>1.325699739423333</v>
      </c>
      <c r="K61" s="28">
        <f t="shared" si="13"/>
        <v>1.325699739423333E-2</v>
      </c>
      <c r="L61" s="31">
        <f t="shared" si="14"/>
        <v>0.43053823337784636</v>
      </c>
      <c r="M61" s="27">
        <f t="shared" si="15"/>
        <v>4.7725190619239992</v>
      </c>
    </row>
    <row r="62" spans="1:13">
      <c r="A62" s="6">
        <f t="shared" si="2"/>
        <v>0.52000000000000024</v>
      </c>
      <c r="B62" s="28">
        <f t="shared" si="5"/>
        <v>0.43053823337784636</v>
      </c>
      <c r="C62" s="28">
        <f t="shared" si="6"/>
        <v>1.3257625686365999</v>
      </c>
      <c r="D62" s="28">
        <f t="shared" si="7"/>
        <v>3.9240000000000004E-3</v>
      </c>
      <c r="E62" s="24">
        <v>1.226</v>
      </c>
      <c r="F62" s="28">
        <f t="shared" si="8"/>
        <v>3.9197166648878602E-3</v>
      </c>
      <c r="G62" s="28">
        <f t="shared" si="9"/>
        <v>4.2833351121401853E-6</v>
      </c>
      <c r="H62" s="28">
        <f t="shared" si="10"/>
        <v>1.0708337780350463E-2</v>
      </c>
      <c r="I62" s="28">
        <f t="shared" si="11"/>
        <v>1.3258696520144033</v>
      </c>
      <c r="J62" s="28">
        <f t="shared" si="12"/>
        <v>1.3258161103255017</v>
      </c>
      <c r="K62" s="28">
        <f t="shared" si="13"/>
        <v>1.3258161103255018E-2</v>
      </c>
      <c r="L62" s="31">
        <f t="shared" si="14"/>
        <v>0.41728007227459135</v>
      </c>
      <c r="M62" s="27">
        <f t="shared" si="15"/>
        <v>4.7729379971718062</v>
      </c>
    </row>
    <row r="63" spans="1:13">
      <c r="A63" s="6">
        <f t="shared" si="2"/>
        <v>0.53000000000000025</v>
      </c>
      <c r="B63" s="28">
        <f t="shared" si="5"/>
        <v>0.41728007227459135</v>
      </c>
      <c r="C63" s="28">
        <f t="shared" si="6"/>
        <v>1.3258696520144033</v>
      </c>
      <c r="D63" s="28">
        <f t="shared" si="7"/>
        <v>3.9240000000000004E-3</v>
      </c>
      <c r="E63" s="24">
        <v>1.226</v>
      </c>
      <c r="F63" s="28">
        <f t="shared" si="8"/>
        <v>3.9203498905675416E-3</v>
      </c>
      <c r="G63" s="28">
        <f t="shared" si="9"/>
        <v>3.6501094324587618E-6</v>
      </c>
      <c r="H63" s="28">
        <f t="shared" si="10"/>
        <v>9.1252735811469046E-3</v>
      </c>
      <c r="I63" s="28">
        <f t="shared" si="11"/>
        <v>1.3259609047502148</v>
      </c>
      <c r="J63" s="28">
        <f t="shared" si="12"/>
        <v>1.3259152783823089</v>
      </c>
      <c r="K63" s="28">
        <f t="shared" si="13"/>
        <v>1.325915278382309E-2</v>
      </c>
      <c r="L63" s="31">
        <f t="shared" si="14"/>
        <v>0.40402091949076824</v>
      </c>
      <c r="M63" s="27">
        <f t="shared" si="15"/>
        <v>4.7732950021763125</v>
      </c>
    </row>
    <row r="64" spans="1:13">
      <c r="A64" s="6">
        <f t="shared" si="2"/>
        <v>0.54000000000000026</v>
      </c>
      <c r="B64" s="28">
        <f t="shared" si="5"/>
        <v>0.40402091949076824</v>
      </c>
      <c r="C64" s="28">
        <f t="shared" si="6"/>
        <v>1.3259609047502148</v>
      </c>
      <c r="D64" s="28">
        <f t="shared" si="7"/>
        <v>3.9240000000000004E-3</v>
      </c>
      <c r="E64" s="24">
        <v>1.226</v>
      </c>
      <c r="F64" s="28">
        <f t="shared" si="8"/>
        <v>3.9208895438631658E-3</v>
      </c>
      <c r="G64" s="28">
        <f t="shared" si="9"/>
        <v>3.1104561368346453E-6</v>
      </c>
      <c r="H64" s="28">
        <f t="shared" si="10"/>
        <v>7.7761403420866133E-3</v>
      </c>
      <c r="I64" s="28">
        <f t="shared" si="11"/>
        <v>1.3260386661536356</v>
      </c>
      <c r="J64" s="28">
        <f t="shared" si="12"/>
        <v>1.3259997854519252</v>
      </c>
      <c r="K64" s="28">
        <f t="shared" si="13"/>
        <v>1.3259997854519253E-2</v>
      </c>
      <c r="L64" s="31">
        <f t="shared" si="14"/>
        <v>0.39076092163624898</v>
      </c>
      <c r="M64" s="27">
        <f t="shared" si="15"/>
        <v>4.7735992276269306</v>
      </c>
    </row>
    <row r="65" spans="1:13">
      <c r="A65" s="6">
        <f t="shared" si="2"/>
        <v>0.55000000000000027</v>
      </c>
      <c r="B65" s="28">
        <f t="shared" si="5"/>
        <v>0.39076092163624898</v>
      </c>
      <c r="C65" s="28">
        <f t="shared" si="6"/>
        <v>1.3260386661536356</v>
      </c>
      <c r="D65" s="28">
        <f t="shared" si="7"/>
        <v>3.9240000000000004E-3</v>
      </c>
      <c r="E65" s="24">
        <v>1.226</v>
      </c>
      <c r="F65" s="28">
        <f t="shared" si="8"/>
        <v>3.9213494410031127E-3</v>
      </c>
      <c r="G65" s="28">
        <f t="shared" si="9"/>
        <v>2.6505589968877155E-6</v>
      </c>
      <c r="H65" s="28">
        <f t="shared" si="10"/>
        <v>6.6263974922192888E-3</v>
      </c>
      <c r="I65" s="28">
        <f t="shared" si="11"/>
        <v>1.3261049301285579</v>
      </c>
      <c r="J65" s="28">
        <f t="shared" si="12"/>
        <v>1.3260717981410968</v>
      </c>
      <c r="K65" s="28">
        <f t="shared" si="13"/>
        <v>1.3260717981410968E-2</v>
      </c>
      <c r="L65" s="31">
        <f t="shared" si="14"/>
        <v>0.377500203654838</v>
      </c>
      <c r="M65" s="27">
        <f t="shared" si="15"/>
        <v>4.7738584733079481</v>
      </c>
    </row>
    <row r="66" spans="1:13">
      <c r="A66" s="6">
        <f t="shared" si="2"/>
        <v>0.56000000000000028</v>
      </c>
      <c r="B66" s="28">
        <f t="shared" si="5"/>
        <v>0.377500203654838</v>
      </c>
      <c r="C66" s="28">
        <f t="shared" si="6"/>
        <v>1.3261049301285579</v>
      </c>
      <c r="D66" s="28">
        <f t="shared" si="7"/>
        <v>3.9240000000000004E-3</v>
      </c>
      <c r="E66" s="24">
        <v>1.226</v>
      </c>
      <c r="F66" s="28">
        <f t="shared" si="8"/>
        <v>3.9217413612389835E-3</v>
      </c>
      <c r="G66" s="28">
        <f t="shared" si="9"/>
        <v>2.2586387610169442E-6</v>
      </c>
      <c r="H66" s="28">
        <f t="shared" si="10"/>
        <v>5.6465969025423605E-3</v>
      </c>
      <c r="I66" s="28">
        <f t="shared" si="11"/>
        <v>1.3261613960975833</v>
      </c>
      <c r="J66" s="28">
        <f t="shared" si="12"/>
        <v>1.3261331631130706</v>
      </c>
      <c r="K66" s="28">
        <f t="shared" si="13"/>
        <v>1.3261331631130706E-2</v>
      </c>
      <c r="L66" s="31">
        <f t="shared" si="14"/>
        <v>0.36423887202370731</v>
      </c>
      <c r="M66" s="27">
        <f t="shared" si="15"/>
        <v>4.7740793872070544</v>
      </c>
    </row>
    <row r="67" spans="1:13">
      <c r="A67" s="6">
        <f t="shared" si="2"/>
        <v>0.57000000000000028</v>
      </c>
      <c r="B67" s="28">
        <f t="shared" si="5"/>
        <v>0.36423887202370731</v>
      </c>
      <c r="C67" s="28">
        <f t="shared" si="6"/>
        <v>1.3261613960975833</v>
      </c>
      <c r="D67" s="28">
        <f t="shared" si="7"/>
        <v>3.9240000000000004E-3</v>
      </c>
      <c r="E67" s="24">
        <v>1.226</v>
      </c>
      <c r="F67" s="28">
        <f t="shared" si="8"/>
        <v>3.9220753463344252E-3</v>
      </c>
      <c r="G67" s="28">
        <f t="shared" si="9"/>
        <v>1.9246536655751628E-6</v>
      </c>
      <c r="H67" s="28">
        <f t="shared" si="10"/>
        <v>4.811634163937907E-3</v>
      </c>
      <c r="I67" s="28">
        <f t="shared" si="11"/>
        <v>1.3262095124392228</v>
      </c>
      <c r="J67" s="28">
        <f t="shared" si="12"/>
        <v>1.3261854542684031</v>
      </c>
      <c r="K67" s="28">
        <f t="shared" si="13"/>
        <v>1.3261854542684031E-2</v>
      </c>
      <c r="L67" s="31">
        <f t="shared" si="14"/>
        <v>0.35097701748102328</v>
      </c>
      <c r="M67" s="27">
        <f t="shared" si="15"/>
        <v>4.7742676353662512</v>
      </c>
    </row>
    <row r="68" spans="1:13">
      <c r="A68" s="6">
        <f t="shared" si="2"/>
        <v>0.58000000000000029</v>
      </c>
      <c r="B68" s="28">
        <f t="shared" si="5"/>
        <v>0.35097701748102328</v>
      </c>
      <c r="C68" s="28">
        <f t="shared" si="6"/>
        <v>1.3262095124392228</v>
      </c>
      <c r="D68" s="28">
        <f t="shared" si="7"/>
        <v>3.9240000000000004E-3</v>
      </c>
      <c r="E68" s="24">
        <v>1.226</v>
      </c>
      <c r="F68" s="28">
        <f t="shared" si="8"/>
        <v>3.9223599562490099E-3</v>
      </c>
      <c r="G68" s="28">
        <f t="shared" si="9"/>
        <v>1.6400437509904789E-6</v>
      </c>
      <c r="H68" s="28">
        <f t="shared" si="10"/>
        <v>4.1001093774761972E-3</v>
      </c>
      <c r="I68" s="28">
        <f t="shared" si="11"/>
        <v>1.3262505135329976</v>
      </c>
      <c r="J68" s="28">
        <f t="shared" si="12"/>
        <v>1.3262300129861102</v>
      </c>
      <c r="K68" s="28">
        <f t="shared" si="13"/>
        <v>1.3262300129861102E-2</v>
      </c>
      <c r="L68" s="31">
        <f t="shared" si="14"/>
        <v>0.33771471735116215</v>
      </c>
      <c r="M68" s="27">
        <f t="shared" si="15"/>
        <v>4.7744280467499971</v>
      </c>
    </row>
    <row r="69" spans="1:13">
      <c r="A69" s="6">
        <f t="shared" si="2"/>
        <v>0.5900000000000003</v>
      </c>
      <c r="B69" s="28">
        <f t="shared" si="5"/>
        <v>0.33771471735116215</v>
      </c>
      <c r="C69" s="28">
        <f t="shared" si="6"/>
        <v>1.3262505135329976</v>
      </c>
      <c r="D69" s="28">
        <f t="shared" si="7"/>
        <v>3.9240000000000004E-3</v>
      </c>
      <c r="E69" s="24">
        <v>1.226</v>
      </c>
      <c r="F69" s="28">
        <f t="shared" si="8"/>
        <v>3.9226024873617012E-3</v>
      </c>
      <c r="G69" s="28">
        <f t="shared" si="9"/>
        <v>1.3975126382992017E-6</v>
      </c>
      <c r="H69" s="28">
        <f t="shared" si="10"/>
        <v>3.4937815957480044E-3</v>
      </c>
      <c r="I69" s="28">
        <f t="shared" si="11"/>
        <v>1.326285451348955</v>
      </c>
      <c r="J69" s="28">
        <f t="shared" si="12"/>
        <v>1.3262679824409762</v>
      </c>
      <c r="K69" s="28">
        <f t="shared" si="13"/>
        <v>1.3262679824409762E-2</v>
      </c>
      <c r="L69" s="31">
        <f t="shared" si="14"/>
        <v>0.32445203752675239</v>
      </c>
      <c r="M69" s="27">
        <f t="shared" si="15"/>
        <v>4.7745647367875144</v>
      </c>
    </row>
    <row r="70" spans="1:13">
      <c r="A70" s="6">
        <f t="shared" si="2"/>
        <v>0.60000000000000031</v>
      </c>
      <c r="B70" s="28">
        <f t="shared" si="5"/>
        <v>0.32445203752675239</v>
      </c>
      <c r="C70" s="28">
        <f t="shared" si="6"/>
        <v>1.326285451348955</v>
      </c>
      <c r="D70" s="28">
        <f t="shared" si="7"/>
        <v>3.9240000000000004E-3</v>
      </c>
      <c r="E70" s="24">
        <v>1.226</v>
      </c>
      <c r="F70" s="28">
        <f t="shared" si="8"/>
        <v>3.9228091586768358E-3</v>
      </c>
      <c r="G70" s="28">
        <f t="shared" si="9"/>
        <v>1.1908413231646528E-6</v>
      </c>
      <c r="H70" s="28">
        <f t="shared" si="10"/>
        <v>2.977103307911632E-3</v>
      </c>
      <c r="I70" s="28">
        <f t="shared" si="11"/>
        <v>1.3263152223820343</v>
      </c>
      <c r="J70" s="28">
        <f t="shared" si="12"/>
        <v>1.3263003368654946</v>
      </c>
      <c r="K70" s="28">
        <f t="shared" si="13"/>
        <v>1.3263003368654947E-2</v>
      </c>
      <c r="L70" s="31">
        <f t="shared" si="14"/>
        <v>0.31118903415809746</v>
      </c>
      <c r="M70" s="27">
        <f t="shared" si="15"/>
        <v>4.7746812127157812</v>
      </c>
    </row>
    <row r="71" spans="1:13">
      <c r="A71" s="6">
        <f t="shared" si="2"/>
        <v>0.61000000000000032</v>
      </c>
      <c r="B71" s="28">
        <f t="shared" si="5"/>
        <v>0.31118903415809746</v>
      </c>
      <c r="C71" s="28">
        <f t="shared" si="6"/>
        <v>1.3263152223820343</v>
      </c>
      <c r="D71" s="28">
        <f t="shared" si="7"/>
        <v>3.9240000000000004E-3</v>
      </c>
      <c r="E71" s="24">
        <v>1.226</v>
      </c>
      <c r="F71" s="28">
        <f t="shared" si="8"/>
        <v>3.9229852706772379E-3</v>
      </c>
      <c r="G71" s="28">
        <f t="shared" si="9"/>
        <v>1.0147293227624754E-6</v>
      </c>
      <c r="H71" s="28">
        <f t="shared" si="10"/>
        <v>2.5368233069061885E-3</v>
      </c>
      <c r="I71" s="28">
        <f t="shared" si="11"/>
        <v>1.3263405906151033</v>
      </c>
      <c r="J71" s="28">
        <f t="shared" si="12"/>
        <v>1.3263279064985687</v>
      </c>
      <c r="K71" s="28">
        <f t="shared" si="13"/>
        <v>1.3263279064985686E-2</v>
      </c>
      <c r="L71" s="31">
        <f t="shared" si="14"/>
        <v>0.29792575509311175</v>
      </c>
      <c r="M71" s="27">
        <f t="shared" si="15"/>
        <v>4.7747804633948476</v>
      </c>
    </row>
    <row r="72" spans="1:13">
      <c r="A72" s="6">
        <f t="shared" si="2"/>
        <v>0.62000000000000033</v>
      </c>
      <c r="B72" s="28">
        <f t="shared" si="5"/>
        <v>0.29792575509311175</v>
      </c>
      <c r="C72" s="28">
        <f t="shared" si="6"/>
        <v>1.3263405906151033</v>
      </c>
      <c r="D72" s="28">
        <f t="shared" si="7"/>
        <v>3.9240000000000004E-3</v>
      </c>
      <c r="E72" s="24">
        <v>1.226</v>
      </c>
      <c r="F72" s="28">
        <f t="shared" si="8"/>
        <v>3.9231353408185404E-3</v>
      </c>
      <c r="G72" s="28">
        <f t="shared" si="9"/>
        <v>8.6465918146001047E-7</v>
      </c>
      <c r="H72" s="28">
        <f t="shared" si="10"/>
        <v>2.1616479536500262E-3</v>
      </c>
      <c r="I72" s="28">
        <f t="shared" si="11"/>
        <v>1.3263622070946399</v>
      </c>
      <c r="J72" s="28">
        <f t="shared" si="12"/>
        <v>1.3263513988548716</v>
      </c>
      <c r="K72" s="28">
        <f t="shared" si="13"/>
        <v>1.3263513988548716E-2</v>
      </c>
      <c r="L72" s="31">
        <f t="shared" si="14"/>
        <v>0.28466224110456306</v>
      </c>
      <c r="M72" s="27">
        <f t="shared" si="15"/>
        <v>4.7748650358775384</v>
      </c>
    </row>
    <row r="73" spans="1:13">
      <c r="A73" s="6">
        <f t="shared" si="2"/>
        <v>0.63000000000000034</v>
      </c>
      <c r="B73" s="28">
        <f t="shared" si="5"/>
        <v>0.28466224110456306</v>
      </c>
      <c r="C73" s="28">
        <f t="shared" si="6"/>
        <v>1.3263622070946399</v>
      </c>
      <c r="D73" s="28">
        <f t="shared" si="7"/>
        <v>3.9240000000000004E-3</v>
      </c>
      <c r="E73" s="24">
        <v>1.226</v>
      </c>
      <c r="F73" s="28">
        <f t="shared" si="8"/>
        <v>3.9232632190822053E-3</v>
      </c>
      <c r="G73" s="28">
        <f t="shared" si="9"/>
        <v>7.3678091779515176E-7</v>
      </c>
      <c r="H73" s="28">
        <f t="shared" si="10"/>
        <v>1.8419522944878794E-3</v>
      </c>
      <c r="I73" s="28">
        <f t="shared" si="11"/>
        <v>1.3263806266175848</v>
      </c>
      <c r="J73" s="28">
        <f t="shared" si="12"/>
        <v>1.3263714168561123</v>
      </c>
      <c r="K73" s="28">
        <f t="shared" si="13"/>
        <v>1.3263714168561123E-2</v>
      </c>
      <c r="L73" s="31">
        <f t="shared" si="14"/>
        <v>0.27139852693600192</v>
      </c>
      <c r="M73" s="27">
        <f t="shared" si="15"/>
        <v>4.7749371006820045</v>
      </c>
    </row>
    <row r="74" spans="1:13">
      <c r="A74" s="6">
        <f t="shared" si="2"/>
        <v>0.64000000000000035</v>
      </c>
      <c r="B74" s="28">
        <f t="shared" si="5"/>
        <v>0.27139852693600192</v>
      </c>
      <c r="C74" s="28">
        <f t="shared" si="6"/>
        <v>1.3263806266175848</v>
      </c>
      <c r="D74" s="28">
        <f t="shared" si="7"/>
        <v>3.9240000000000004E-3</v>
      </c>
      <c r="E74" s="24">
        <v>1.226</v>
      </c>
      <c r="F74" s="28">
        <f t="shared" si="8"/>
        <v>3.9233721865094655E-3</v>
      </c>
      <c r="G74" s="28">
        <f t="shared" si="9"/>
        <v>6.2781349053492308E-7</v>
      </c>
      <c r="H74" s="28">
        <f t="shared" si="10"/>
        <v>1.5695337263373077E-3</v>
      </c>
      <c r="I74" s="28">
        <f t="shared" si="11"/>
        <v>1.3263963219548482</v>
      </c>
      <c r="J74" s="28">
        <f t="shared" si="12"/>
        <v>1.3263884742862166</v>
      </c>
      <c r="K74" s="28">
        <f t="shared" si="13"/>
        <v>1.3263884742862166E-2</v>
      </c>
      <c r="L74" s="31">
        <f t="shared" si="14"/>
        <v>0.25813464219313975</v>
      </c>
      <c r="M74" s="27">
        <f t="shared" si="15"/>
        <v>4.7749985074303805</v>
      </c>
    </row>
    <row r="75" spans="1:13">
      <c r="A75" s="6">
        <f t="shared" ref="A75:A94" si="16">A74+$F$5</f>
        <v>0.65000000000000036</v>
      </c>
      <c r="B75" s="28">
        <f t="shared" si="5"/>
        <v>0.25813464219313975</v>
      </c>
      <c r="C75" s="28">
        <f t="shared" si="6"/>
        <v>1.3263963219548482</v>
      </c>
      <c r="D75" s="28">
        <f t="shared" si="7"/>
        <v>3.9240000000000004E-3</v>
      </c>
      <c r="E75" s="24">
        <v>1.226</v>
      </c>
      <c r="F75" s="28">
        <f t="shared" si="8"/>
        <v>3.9234650392137018E-3</v>
      </c>
      <c r="G75" s="28">
        <f t="shared" si="9"/>
        <v>5.3496078629856197E-7</v>
      </c>
      <c r="H75" s="28">
        <f t="shared" si="10"/>
        <v>1.3374019657464049E-3</v>
      </c>
      <c r="I75" s="28">
        <f t="shared" si="11"/>
        <v>1.3264096959745058</v>
      </c>
      <c r="J75" s="28">
        <f t="shared" si="12"/>
        <v>1.326403008964677</v>
      </c>
      <c r="K75" s="28">
        <f t="shared" si="13"/>
        <v>1.326403008964677E-2</v>
      </c>
      <c r="L75" s="31">
        <f t="shared" si="14"/>
        <v>0.24487061210349298</v>
      </c>
      <c r="M75" s="27">
        <f t="shared" si="15"/>
        <v>4.7750508322728376</v>
      </c>
    </row>
    <row r="76" spans="1:13">
      <c r="A76" s="6">
        <f t="shared" si="16"/>
        <v>0.66000000000000036</v>
      </c>
      <c r="B76" s="28">
        <f t="shared" ref="B76:B94" si="17">L75</f>
        <v>0.24487061210349298</v>
      </c>
      <c r="C76" s="28">
        <f t="shared" ref="C76:C94" si="18">I75</f>
        <v>1.3264096959745058</v>
      </c>
      <c r="D76" s="28">
        <f t="shared" ref="D76:D94" si="19">$B$3*$F$3</f>
        <v>3.9240000000000004E-3</v>
      </c>
      <c r="E76" s="24">
        <v>1.226</v>
      </c>
      <c r="F76" s="28">
        <f t="shared" ref="F76:F94" si="20">0.5*$B$5*$B$4*E76*C76*C76</f>
        <v>3.9235441600047214E-3</v>
      </c>
      <c r="G76" s="28">
        <f t="shared" ref="G76:G94" si="21">D76-F76</f>
        <v>4.5583999527896296E-7</v>
      </c>
      <c r="H76" s="28">
        <f t="shared" ref="H76:H94" si="22">G76/$B$3</f>
        <v>1.1395999881974074E-3</v>
      </c>
      <c r="I76" s="28">
        <f t="shared" ref="I76:I94" si="23">C76+H76*$F$5</f>
        <v>1.3264210919743877</v>
      </c>
      <c r="J76" s="28">
        <f t="shared" ref="J76:J94" si="24">(C76+I76)*0.5</f>
        <v>1.3264153939744467</v>
      </c>
      <c r="K76" s="28">
        <f t="shared" ref="K76:K94" si="25">J76*$F$5</f>
        <v>1.3264153939744467E-2</v>
      </c>
      <c r="L76" s="31">
        <f t="shared" ref="L76:L94" si="26">B76-K76</f>
        <v>0.2316064581637485</v>
      </c>
      <c r="M76" s="27">
        <f t="shared" ref="M76:M94" si="27">J76*3.6</f>
        <v>4.7750954183080081</v>
      </c>
    </row>
    <row r="77" spans="1:13">
      <c r="A77" s="6">
        <f t="shared" si="16"/>
        <v>0.67000000000000037</v>
      </c>
      <c r="B77" s="28">
        <f t="shared" si="17"/>
        <v>0.2316064581637485</v>
      </c>
      <c r="C77" s="28">
        <f t="shared" si="18"/>
        <v>1.3264210919743877</v>
      </c>
      <c r="D77" s="28">
        <f t="shared" si="19"/>
        <v>3.9240000000000004E-3</v>
      </c>
      <c r="E77" s="24">
        <v>1.226</v>
      </c>
      <c r="F77" s="28">
        <f t="shared" si="20"/>
        <v>3.9236115794468399E-3</v>
      </c>
      <c r="G77" s="28">
        <f t="shared" si="21"/>
        <v>3.8842055316047619E-7</v>
      </c>
      <c r="H77" s="28">
        <f t="shared" si="22"/>
        <v>9.7105138290119047E-4</v>
      </c>
      <c r="I77" s="28">
        <f t="shared" si="23"/>
        <v>1.3264308024882168</v>
      </c>
      <c r="J77" s="28">
        <f t="shared" si="24"/>
        <v>1.3264259472313022</v>
      </c>
      <c r="K77" s="28">
        <f t="shared" si="25"/>
        <v>1.3264259472313022E-2</v>
      </c>
      <c r="L77" s="31">
        <f t="shared" si="26"/>
        <v>0.21834219869143548</v>
      </c>
      <c r="M77" s="27">
        <f t="shared" si="27"/>
        <v>4.7751334100326881</v>
      </c>
    </row>
    <row r="78" spans="1:13">
      <c r="A78" s="6">
        <f t="shared" si="16"/>
        <v>0.68000000000000038</v>
      </c>
      <c r="B78" s="28">
        <f t="shared" si="17"/>
        <v>0.21834219869143548</v>
      </c>
      <c r="C78" s="28">
        <f t="shared" si="18"/>
        <v>1.3264308024882168</v>
      </c>
      <c r="D78" s="28">
        <f t="shared" si="19"/>
        <v>3.9240000000000004E-3</v>
      </c>
      <c r="E78" s="24">
        <v>1.226</v>
      </c>
      <c r="F78" s="28">
        <f t="shared" si="20"/>
        <v>3.923669027905999E-3</v>
      </c>
      <c r="G78" s="28">
        <f t="shared" si="21"/>
        <v>3.3097209400142352E-7</v>
      </c>
      <c r="H78" s="28">
        <f t="shared" si="22"/>
        <v>8.2743023500355881E-4</v>
      </c>
      <c r="I78" s="28">
        <f t="shared" si="23"/>
        <v>1.3264390767905667</v>
      </c>
      <c r="J78" s="28">
        <f t="shared" si="24"/>
        <v>1.3264349396393917</v>
      </c>
      <c r="K78" s="28">
        <f t="shared" si="25"/>
        <v>1.3264349396393918E-2</v>
      </c>
      <c r="L78" s="31">
        <f t="shared" si="26"/>
        <v>0.20507784929504155</v>
      </c>
      <c r="M78" s="27">
        <f t="shared" si="27"/>
        <v>4.7751657827018104</v>
      </c>
    </row>
    <row r="79" spans="1:13">
      <c r="A79" s="6">
        <f t="shared" si="16"/>
        <v>0.69000000000000039</v>
      </c>
      <c r="B79" s="28">
        <f t="shared" si="17"/>
        <v>0.20507784929504155</v>
      </c>
      <c r="C79" s="28">
        <f t="shared" si="18"/>
        <v>1.3264390767905667</v>
      </c>
      <c r="D79" s="28">
        <f t="shared" si="19"/>
        <v>3.9240000000000004E-3</v>
      </c>
      <c r="E79" s="24">
        <v>1.226</v>
      </c>
      <c r="F79" s="28">
        <f t="shared" si="20"/>
        <v>3.9237179799132315E-3</v>
      </c>
      <c r="G79" s="28">
        <f t="shared" si="21"/>
        <v>2.8202008676894014E-7</v>
      </c>
      <c r="H79" s="28">
        <f t="shared" si="22"/>
        <v>7.0505021692235034E-4</v>
      </c>
      <c r="I79" s="28">
        <f t="shared" si="23"/>
        <v>1.3264461272927359</v>
      </c>
      <c r="J79" s="28">
        <f t="shared" si="24"/>
        <v>1.3264426020416513</v>
      </c>
      <c r="K79" s="28">
        <f t="shared" si="25"/>
        <v>1.3264426020416513E-2</v>
      </c>
      <c r="L79" s="31">
        <f t="shared" si="26"/>
        <v>0.19181342327462503</v>
      </c>
      <c r="M79" s="27">
        <f t="shared" si="27"/>
        <v>4.7751933673499449</v>
      </c>
    </row>
    <row r="80" spans="1:13">
      <c r="A80" s="6">
        <f t="shared" si="16"/>
        <v>0.7000000000000004</v>
      </c>
      <c r="B80" s="28">
        <f t="shared" si="17"/>
        <v>0.19181342327462503</v>
      </c>
      <c r="C80" s="28">
        <f t="shared" si="18"/>
        <v>1.3264461272927359</v>
      </c>
      <c r="D80" s="28">
        <f t="shared" si="19"/>
        <v>3.9240000000000004E-3</v>
      </c>
      <c r="E80" s="24">
        <v>1.226</v>
      </c>
      <c r="F80" s="28">
        <f t="shared" si="20"/>
        <v>3.9237596919769599E-3</v>
      </c>
      <c r="G80" s="28">
        <f t="shared" si="21"/>
        <v>2.4030802304054327E-7</v>
      </c>
      <c r="H80" s="28">
        <f t="shared" si="22"/>
        <v>6.0077005760135818E-4</v>
      </c>
      <c r="I80" s="28">
        <f t="shared" si="23"/>
        <v>1.3264521349933118</v>
      </c>
      <c r="J80" s="28">
        <f t="shared" si="24"/>
        <v>1.3264491311430238</v>
      </c>
      <c r="K80" s="28">
        <f t="shared" si="25"/>
        <v>1.3264491311430237E-2</v>
      </c>
      <c r="L80" s="31">
        <f t="shared" si="26"/>
        <v>0.1785489319631948</v>
      </c>
      <c r="M80" s="27">
        <f t="shared" si="27"/>
        <v>4.7752168721148855</v>
      </c>
    </row>
    <row r="81" spans="1:13">
      <c r="A81" s="6">
        <f t="shared" si="16"/>
        <v>0.71000000000000041</v>
      </c>
      <c r="B81" s="28">
        <f t="shared" si="17"/>
        <v>0.1785489319631948</v>
      </c>
      <c r="C81" s="28">
        <f t="shared" si="18"/>
        <v>1.3264521349933118</v>
      </c>
      <c r="D81" s="28">
        <f t="shared" si="19"/>
        <v>3.9240000000000004E-3</v>
      </c>
      <c r="E81" s="24">
        <v>1.226</v>
      </c>
      <c r="F81" s="28">
        <f t="shared" si="20"/>
        <v>3.9237952348101868E-3</v>
      </c>
      <c r="G81" s="28">
        <f t="shared" si="21"/>
        <v>2.0476518981359798E-7</v>
      </c>
      <c r="H81" s="28">
        <f t="shared" si="22"/>
        <v>5.1191297453399495E-4</v>
      </c>
      <c r="I81" s="28">
        <f t="shared" si="23"/>
        <v>1.3264572541230573</v>
      </c>
      <c r="J81" s="28">
        <f t="shared" si="24"/>
        <v>1.3264546945581845</v>
      </c>
      <c r="K81" s="28">
        <f t="shared" si="25"/>
        <v>1.3264546945581846E-2</v>
      </c>
      <c r="L81" s="31">
        <f t="shared" si="26"/>
        <v>0.16528438501761294</v>
      </c>
      <c r="M81" s="27">
        <f t="shared" si="27"/>
        <v>4.7752369004094648</v>
      </c>
    </row>
    <row r="82" spans="1:13">
      <c r="A82" s="6">
        <f t="shared" si="16"/>
        <v>0.72000000000000042</v>
      </c>
      <c r="B82" s="28">
        <f t="shared" si="17"/>
        <v>0.16528438501761294</v>
      </c>
      <c r="C82" s="28">
        <f t="shared" si="18"/>
        <v>1.3264572541230573</v>
      </c>
      <c r="D82" s="28">
        <f t="shared" si="19"/>
        <v>3.9240000000000004E-3</v>
      </c>
      <c r="E82" s="24">
        <v>1.226</v>
      </c>
      <c r="F82" s="28">
        <f t="shared" si="20"/>
        <v>3.9238255207965887E-3</v>
      </c>
      <c r="G82" s="28">
        <f t="shared" si="21"/>
        <v>1.7447920341168155E-7</v>
      </c>
      <c r="H82" s="28">
        <f t="shared" si="22"/>
        <v>4.3619800852920387E-4</v>
      </c>
      <c r="I82" s="28">
        <f t="shared" si="23"/>
        <v>1.3264616161031426</v>
      </c>
      <c r="J82" s="28">
        <f t="shared" si="24"/>
        <v>1.3264594351131</v>
      </c>
      <c r="K82" s="28">
        <f t="shared" si="25"/>
        <v>1.3264594351131E-2</v>
      </c>
      <c r="L82" s="31">
        <f t="shared" si="26"/>
        <v>0.15201979066648194</v>
      </c>
      <c r="M82" s="27">
        <f t="shared" si="27"/>
        <v>4.7752539664071607</v>
      </c>
    </row>
    <row r="83" spans="1:13">
      <c r="A83" s="6">
        <f t="shared" si="16"/>
        <v>0.73000000000000043</v>
      </c>
      <c r="B83" s="28">
        <f t="shared" si="17"/>
        <v>0.15201979066648194</v>
      </c>
      <c r="C83" s="28">
        <f t="shared" si="18"/>
        <v>1.3264616161031426</v>
      </c>
      <c r="D83" s="28">
        <f t="shared" si="19"/>
        <v>3.9240000000000004E-3</v>
      </c>
      <c r="E83" s="24">
        <v>1.226</v>
      </c>
      <c r="F83" s="28">
        <f t="shared" si="20"/>
        <v>3.9238513273981484E-3</v>
      </c>
      <c r="G83" s="28">
        <f t="shared" si="21"/>
        <v>1.4867260185198045E-7</v>
      </c>
      <c r="H83" s="28">
        <f t="shared" si="22"/>
        <v>3.7168150462995111E-4</v>
      </c>
      <c r="I83" s="28">
        <f t="shared" si="23"/>
        <v>1.326465332918189</v>
      </c>
      <c r="J83" s="28">
        <f t="shared" si="24"/>
        <v>1.3264634745106658</v>
      </c>
      <c r="K83" s="28">
        <f t="shared" si="25"/>
        <v>1.3264634745106658E-2</v>
      </c>
      <c r="L83" s="31">
        <f t="shared" si="26"/>
        <v>0.13875515592137527</v>
      </c>
      <c r="M83" s="27">
        <f t="shared" si="27"/>
        <v>4.7752685082383968</v>
      </c>
    </row>
    <row r="84" spans="1:13">
      <c r="A84" s="6">
        <f t="shared" si="16"/>
        <v>0.74000000000000044</v>
      </c>
      <c r="B84" s="28">
        <f t="shared" si="17"/>
        <v>0.13875515592137527</v>
      </c>
      <c r="C84" s="28">
        <f t="shared" si="18"/>
        <v>1.326465332918189</v>
      </c>
      <c r="D84" s="28">
        <f t="shared" si="19"/>
        <v>3.9240000000000004E-3</v>
      </c>
      <c r="E84" s="24">
        <v>1.226</v>
      </c>
      <c r="F84" s="28">
        <f t="shared" si="20"/>
        <v>3.9238733171035566E-3</v>
      </c>
      <c r="G84" s="28">
        <f t="shared" si="21"/>
        <v>1.2668289644385267E-7</v>
      </c>
      <c r="H84" s="28">
        <f t="shared" si="22"/>
        <v>3.1670724110963167E-4</v>
      </c>
      <c r="I84" s="28">
        <f t="shared" si="23"/>
        <v>1.3264684999906</v>
      </c>
      <c r="J84" s="28">
        <f t="shared" si="24"/>
        <v>1.3264669164543945</v>
      </c>
      <c r="K84" s="28">
        <f t="shared" si="25"/>
        <v>1.3264669164543946E-2</v>
      </c>
      <c r="L84" s="31">
        <f t="shared" si="26"/>
        <v>0.12549048675683133</v>
      </c>
      <c r="M84" s="27">
        <f t="shared" si="27"/>
        <v>4.7752808992358204</v>
      </c>
    </row>
    <row r="85" spans="1:13">
      <c r="A85" s="6">
        <f t="shared" si="16"/>
        <v>0.75000000000000044</v>
      </c>
      <c r="B85" s="28">
        <f t="shared" si="17"/>
        <v>0.12549048675683133</v>
      </c>
      <c r="C85" s="28">
        <f t="shared" si="18"/>
        <v>1.3264684999906</v>
      </c>
      <c r="D85" s="28">
        <f t="shared" si="19"/>
        <v>3.9240000000000004E-3</v>
      </c>
      <c r="E85" s="24">
        <v>1.226</v>
      </c>
      <c r="F85" s="28">
        <f t="shared" si="20"/>
        <v>3.9238920544281651E-3</v>
      </c>
      <c r="G85" s="28">
        <f t="shared" si="21"/>
        <v>1.0794557183529951E-7</v>
      </c>
      <c r="H85" s="28">
        <f t="shared" si="22"/>
        <v>2.6986392958824879E-4</v>
      </c>
      <c r="I85" s="28">
        <f t="shared" si="23"/>
        <v>1.3264711986298958</v>
      </c>
      <c r="J85" s="28">
        <f t="shared" si="24"/>
        <v>1.3264698493102478</v>
      </c>
      <c r="K85" s="28">
        <f t="shared" si="25"/>
        <v>1.3264698493102479E-2</v>
      </c>
      <c r="L85" s="31">
        <f t="shared" si="26"/>
        <v>0.11222578826372885</v>
      </c>
      <c r="M85" s="27">
        <f t="shared" si="27"/>
        <v>4.7752914575168921</v>
      </c>
    </row>
    <row r="86" spans="1:13">
      <c r="A86" s="6">
        <f t="shared" si="16"/>
        <v>0.76000000000000045</v>
      </c>
      <c r="B86" s="28">
        <f t="shared" si="17"/>
        <v>0.11222578826372885</v>
      </c>
      <c r="C86" s="28">
        <f t="shared" si="18"/>
        <v>1.3264711986298958</v>
      </c>
      <c r="D86" s="28">
        <f t="shared" si="19"/>
        <v>3.9240000000000004E-3</v>
      </c>
      <c r="E86" s="24">
        <v>1.226</v>
      </c>
      <c r="F86" s="28">
        <f t="shared" si="20"/>
        <v>3.9239080204010656E-3</v>
      </c>
      <c r="G86" s="28">
        <f t="shared" si="21"/>
        <v>9.1979598934761875E-8</v>
      </c>
      <c r="H86" s="28">
        <f t="shared" si="22"/>
        <v>2.2994899733690469E-4</v>
      </c>
      <c r="I86" s="28">
        <f t="shared" si="23"/>
        <v>1.3264734981198691</v>
      </c>
      <c r="J86" s="28">
        <f t="shared" si="24"/>
        <v>1.3264723483748826</v>
      </c>
      <c r="K86" s="28">
        <f t="shared" si="25"/>
        <v>1.3264723483748827E-2</v>
      </c>
      <c r="L86" s="31">
        <f t="shared" si="26"/>
        <v>9.8961064779980026E-2</v>
      </c>
      <c r="M86" s="27">
        <f t="shared" si="27"/>
        <v>4.7753004541495772</v>
      </c>
    </row>
    <row r="87" spans="1:13">
      <c r="A87" s="6">
        <f t="shared" si="16"/>
        <v>0.77000000000000046</v>
      </c>
      <c r="B87" s="28">
        <f t="shared" si="17"/>
        <v>9.8961064779980026E-2</v>
      </c>
      <c r="C87" s="28">
        <f t="shared" si="18"/>
        <v>1.3264734981198691</v>
      </c>
      <c r="D87" s="28">
        <f t="shared" si="19"/>
        <v>3.9240000000000004E-3</v>
      </c>
      <c r="E87" s="24">
        <v>1.226</v>
      </c>
      <c r="F87" s="28">
        <f t="shared" si="20"/>
        <v>3.9239216249105022E-3</v>
      </c>
      <c r="G87" s="28">
        <f t="shared" si="21"/>
        <v>7.8375089498233796E-8</v>
      </c>
      <c r="H87" s="28">
        <f t="shared" si="22"/>
        <v>1.9593772374558449E-4</v>
      </c>
      <c r="I87" s="28">
        <f t="shared" si="23"/>
        <v>1.3264754574971065</v>
      </c>
      <c r="J87" s="28">
        <f t="shared" si="24"/>
        <v>1.3264744778084878</v>
      </c>
      <c r="K87" s="28">
        <f t="shared" si="25"/>
        <v>1.3264744778084878E-2</v>
      </c>
      <c r="L87" s="31">
        <f t="shared" si="26"/>
        <v>8.5696320001895143E-2</v>
      </c>
      <c r="M87" s="27">
        <f t="shared" si="27"/>
        <v>4.7753081201105561</v>
      </c>
    </row>
    <row r="88" spans="1:13">
      <c r="A88" s="6">
        <f t="shared" si="16"/>
        <v>0.78000000000000047</v>
      </c>
      <c r="B88" s="28">
        <f t="shared" si="17"/>
        <v>8.5696320001895143E-2</v>
      </c>
      <c r="C88" s="28">
        <f t="shared" si="18"/>
        <v>1.3264754574971065</v>
      </c>
      <c r="D88" s="28">
        <f t="shared" si="19"/>
        <v>3.9240000000000004E-3</v>
      </c>
      <c r="E88" s="24">
        <v>1.226</v>
      </c>
      <c r="F88" s="28">
        <f t="shared" si="20"/>
        <v>3.9239332172241103E-3</v>
      </c>
      <c r="G88" s="28">
        <f t="shared" si="21"/>
        <v>6.6782775890068813E-8</v>
      </c>
      <c r="H88" s="28">
        <f t="shared" si="22"/>
        <v>1.6695693972517203E-4</v>
      </c>
      <c r="I88" s="28">
        <f t="shared" si="23"/>
        <v>1.3264771270665037</v>
      </c>
      <c r="J88" s="28">
        <f t="shared" si="24"/>
        <v>1.326476292281805</v>
      </c>
      <c r="K88" s="28">
        <f t="shared" si="25"/>
        <v>1.3264762922818051E-2</v>
      </c>
      <c r="L88" s="31">
        <f t="shared" si="26"/>
        <v>7.2431557079077086E-2</v>
      </c>
      <c r="M88" s="27">
        <f t="shared" si="27"/>
        <v>4.7753146522144982</v>
      </c>
    </row>
    <row r="89" spans="1:13">
      <c r="A89" s="6">
        <f t="shared" si="16"/>
        <v>0.79000000000000048</v>
      </c>
      <c r="B89" s="28">
        <f t="shared" si="17"/>
        <v>7.2431557079077086E-2</v>
      </c>
      <c r="C89" s="28">
        <f t="shared" si="18"/>
        <v>1.3264771270665037</v>
      </c>
      <c r="D89" s="28">
        <f t="shared" si="19"/>
        <v>3.9240000000000004E-3</v>
      </c>
      <c r="E89" s="24">
        <v>1.226</v>
      </c>
      <c r="F89" s="28">
        <f t="shared" si="20"/>
        <v>3.9239430949537012E-3</v>
      </c>
      <c r="G89" s="28">
        <f t="shared" si="21"/>
        <v>5.690504629920351E-8</v>
      </c>
      <c r="H89" s="28">
        <f t="shared" si="22"/>
        <v>1.4226261574800877E-4</v>
      </c>
      <c r="I89" s="28">
        <f t="shared" si="23"/>
        <v>1.3264785496926612</v>
      </c>
      <c r="J89" s="28">
        <f t="shared" si="24"/>
        <v>1.3264778383795823</v>
      </c>
      <c r="K89" s="28">
        <f t="shared" si="25"/>
        <v>1.3264778383795823E-2</v>
      </c>
      <c r="L89" s="31">
        <f t="shared" si="26"/>
        <v>5.9166778695281266E-2</v>
      </c>
      <c r="M89" s="27">
        <f t="shared" si="27"/>
        <v>4.7753202181664962</v>
      </c>
    </row>
    <row r="90" spans="1:13">
      <c r="A90" s="6">
        <f t="shared" si="16"/>
        <v>0.80000000000000049</v>
      </c>
      <c r="B90" s="28">
        <f t="shared" si="17"/>
        <v>5.9166778695281266E-2</v>
      </c>
      <c r="C90" s="28">
        <f t="shared" si="18"/>
        <v>1.3264785496926612</v>
      </c>
      <c r="D90" s="28">
        <f t="shared" si="19"/>
        <v>3.9240000000000004E-3</v>
      </c>
      <c r="E90" s="24">
        <v>1.226</v>
      </c>
      <c r="F90" s="28">
        <f t="shared" si="20"/>
        <v>3.9239515116945064E-3</v>
      </c>
      <c r="G90" s="28">
        <f t="shared" si="21"/>
        <v>4.848830549401828E-8</v>
      </c>
      <c r="H90" s="28">
        <f t="shared" si="22"/>
        <v>1.212207637350457E-4</v>
      </c>
      <c r="I90" s="28">
        <f t="shared" si="23"/>
        <v>1.3264797619002986</v>
      </c>
      <c r="J90" s="28">
        <f t="shared" si="24"/>
        <v>1.3264791557964799</v>
      </c>
      <c r="K90" s="28">
        <f t="shared" si="25"/>
        <v>1.3264791557964799E-2</v>
      </c>
      <c r="L90" s="31">
        <f t="shared" si="26"/>
        <v>4.5901987137316469E-2</v>
      </c>
      <c r="M90" s="27">
        <f t="shared" si="27"/>
        <v>4.7753249608673274</v>
      </c>
    </row>
    <row r="91" spans="1:13">
      <c r="A91" s="6">
        <f t="shared" si="16"/>
        <v>0.8100000000000005</v>
      </c>
      <c r="B91" s="28">
        <f t="shared" si="17"/>
        <v>4.5901987137316469E-2</v>
      </c>
      <c r="C91" s="28">
        <f t="shared" si="18"/>
        <v>1.3264797619002986</v>
      </c>
      <c r="D91" s="28">
        <f t="shared" si="19"/>
        <v>3.9240000000000004E-3</v>
      </c>
      <c r="E91" s="24">
        <v>1.226</v>
      </c>
      <c r="F91" s="28">
        <f t="shared" si="20"/>
        <v>3.9239586835348129E-3</v>
      </c>
      <c r="G91" s="28">
        <f t="shared" si="21"/>
        <v>4.1316465187492268E-8</v>
      </c>
      <c r="H91" s="28">
        <f t="shared" si="22"/>
        <v>1.0329116296873067E-4</v>
      </c>
      <c r="I91" s="28">
        <f t="shared" si="23"/>
        <v>1.3264807948119284</v>
      </c>
      <c r="J91" s="28">
        <f t="shared" si="24"/>
        <v>1.3264802783561134</v>
      </c>
      <c r="K91" s="28">
        <f t="shared" si="25"/>
        <v>1.3264802783561134E-2</v>
      </c>
      <c r="L91" s="31">
        <f t="shared" si="26"/>
        <v>3.2637184353755337E-2</v>
      </c>
      <c r="M91" s="27">
        <f t="shared" si="27"/>
        <v>4.7753290020820085</v>
      </c>
    </row>
    <row r="92" spans="1:13">
      <c r="A92" s="6">
        <f t="shared" si="16"/>
        <v>0.82000000000000051</v>
      </c>
      <c r="B92" s="28">
        <f t="shared" si="17"/>
        <v>3.2637184353755337E-2</v>
      </c>
      <c r="C92" s="28">
        <f t="shared" si="18"/>
        <v>1.3264807948119284</v>
      </c>
      <c r="D92" s="28">
        <f t="shared" si="19"/>
        <v>3.9240000000000004E-3</v>
      </c>
      <c r="E92" s="24">
        <v>1.226</v>
      </c>
      <c r="F92" s="28">
        <f t="shared" si="20"/>
        <v>3.9239647946030009E-3</v>
      </c>
      <c r="G92" s="28">
        <f t="shared" si="21"/>
        <v>3.5205396999547778E-8</v>
      </c>
      <c r="H92" s="28">
        <f t="shared" si="22"/>
        <v>8.8013492498869444E-5</v>
      </c>
      <c r="I92" s="28">
        <f t="shared" si="23"/>
        <v>1.3264816749468533</v>
      </c>
      <c r="J92" s="28">
        <f t="shared" si="24"/>
        <v>1.3264812348793908</v>
      </c>
      <c r="K92" s="28">
        <f t="shared" si="25"/>
        <v>1.326481234879391E-2</v>
      </c>
      <c r="L92" s="31">
        <f t="shared" si="26"/>
        <v>1.9372372004961426E-2</v>
      </c>
      <c r="M92" s="27">
        <f t="shared" si="27"/>
        <v>4.775332445565807</v>
      </c>
    </row>
    <row r="93" spans="1:13">
      <c r="A93" s="6">
        <f t="shared" si="16"/>
        <v>0.83000000000000052</v>
      </c>
      <c r="B93" s="28">
        <f t="shared" si="17"/>
        <v>1.9372372004961426E-2</v>
      </c>
      <c r="C93" s="28">
        <f t="shared" si="18"/>
        <v>1.3264816749468533</v>
      </c>
      <c r="D93" s="28">
        <f t="shared" si="19"/>
        <v>3.9240000000000004E-3</v>
      </c>
      <c r="E93" s="24">
        <v>1.226</v>
      </c>
      <c r="F93" s="28">
        <f t="shared" si="20"/>
        <v>3.9239700017942684E-3</v>
      </c>
      <c r="G93" s="28">
        <f t="shared" si="21"/>
        <v>2.9998205731962546E-8</v>
      </c>
      <c r="H93" s="28">
        <f t="shared" si="22"/>
        <v>7.4995514329906365E-5</v>
      </c>
      <c r="I93" s="28">
        <f t="shared" si="23"/>
        <v>1.3264824249019966</v>
      </c>
      <c r="J93" s="28">
        <f t="shared" si="24"/>
        <v>1.326482049924425</v>
      </c>
      <c r="K93" s="28">
        <f t="shared" si="25"/>
        <v>1.326482049924425E-2</v>
      </c>
      <c r="L93" s="31">
        <f t="shared" si="26"/>
        <v>6.1075515057171757E-3</v>
      </c>
      <c r="M93" s="27">
        <f t="shared" si="27"/>
        <v>4.7753353797279301</v>
      </c>
    </row>
    <row r="94" spans="1:13">
      <c r="A94" s="6">
        <f t="shared" si="16"/>
        <v>0.84000000000000052</v>
      </c>
      <c r="B94" s="28">
        <f t="shared" si="17"/>
        <v>6.1075515057171757E-3</v>
      </c>
      <c r="C94" s="28">
        <f t="shared" si="18"/>
        <v>1.3264824249019966</v>
      </c>
      <c r="D94" s="28">
        <f t="shared" si="19"/>
        <v>3.9240000000000004E-3</v>
      </c>
      <c r="E94" s="24">
        <v>1.226</v>
      </c>
      <c r="F94" s="28">
        <f t="shared" si="20"/>
        <v>3.9239744387983711E-3</v>
      </c>
      <c r="G94" s="28">
        <f t="shared" si="21"/>
        <v>2.5561201629289987E-8</v>
      </c>
      <c r="H94" s="28">
        <f t="shared" si="22"/>
        <v>6.3903004073224967E-5</v>
      </c>
      <c r="I94" s="28">
        <f t="shared" si="23"/>
        <v>1.3264830639320373</v>
      </c>
      <c r="J94" s="28">
        <f t="shared" si="24"/>
        <v>1.3264827444170169</v>
      </c>
      <c r="K94" s="28">
        <f t="shared" si="25"/>
        <v>1.3264827444170169E-2</v>
      </c>
      <c r="L94" s="31">
        <f t="shared" si="26"/>
        <v>-7.1572759384529935E-3</v>
      </c>
      <c r="M94" s="27">
        <f t="shared" si="27"/>
        <v>4.7753378799012607</v>
      </c>
    </row>
    <row r="95" spans="1:13">
      <c r="B95" s="23"/>
      <c r="C95" s="22"/>
      <c r="E95" s="24"/>
      <c r="F95" s="28"/>
      <c r="G95" s="28"/>
      <c r="H95" s="22"/>
      <c r="I95" s="22"/>
      <c r="J95" s="22"/>
      <c r="K95" s="22"/>
      <c r="L95" s="27"/>
      <c r="M95" s="27"/>
    </row>
    <row r="96" spans="1:13">
      <c r="B96" s="23"/>
      <c r="C96" s="22"/>
      <c r="E96" s="24"/>
      <c r="F96" s="28"/>
      <c r="G96" s="28"/>
      <c r="H96" s="22"/>
      <c r="I96" s="22"/>
      <c r="J96" s="22"/>
      <c r="K96" s="22"/>
      <c r="L96" s="27"/>
      <c r="M96" s="27"/>
    </row>
    <row r="97" spans="2:13">
      <c r="B97" s="23"/>
      <c r="C97" s="22"/>
      <c r="E97" s="24"/>
      <c r="F97" s="28"/>
      <c r="G97" s="28"/>
      <c r="H97" s="22"/>
      <c r="I97" s="22"/>
      <c r="J97" s="22"/>
      <c r="K97" s="22"/>
      <c r="L97" s="27"/>
      <c r="M97" s="27"/>
    </row>
    <row r="98" spans="2:13">
      <c r="B98" s="23"/>
      <c r="C98" s="22"/>
      <c r="E98" s="24"/>
      <c r="F98" s="28"/>
      <c r="G98" s="28"/>
      <c r="H98" s="22"/>
      <c r="I98" s="22"/>
      <c r="J98" s="22"/>
      <c r="K98" s="22"/>
      <c r="L98" s="27"/>
      <c r="M98" s="27"/>
    </row>
    <row r="99" spans="2:13">
      <c r="B99" s="23"/>
      <c r="C99" s="22"/>
      <c r="E99" s="24"/>
      <c r="F99" s="28"/>
      <c r="G99" s="28"/>
      <c r="H99" s="22"/>
      <c r="I99" s="22"/>
      <c r="J99" s="22"/>
      <c r="K99" s="22"/>
      <c r="L99" s="27"/>
      <c r="M99" s="27"/>
    </row>
    <row r="100" spans="2:13">
      <c r="B100" s="23"/>
      <c r="C100" s="22"/>
      <c r="E100" s="24"/>
      <c r="F100" s="28"/>
      <c r="G100" s="28"/>
      <c r="H100" s="22"/>
      <c r="I100" s="22"/>
      <c r="J100" s="22"/>
      <c r="K100" s="22"/>
      <c r="L100" s="27"/>
      <c r="M100" s="27"/>
    </row>
    <row r="101" spans="2:13">
      <c r="B101" s="23"/>
      <c r="C101" s="22"/>
      <c r="E101" s="24"/>
      <c r="F101" s="28"/>
      <c r="G101" s="28"/>
      <c r="H101" s="22"/>
      <c r="I101" s="22"/>
      <c r="J101" s="22"/>
      <c r="K101" s="22"/>
      <c r="L101" s="27"/>
      <c r="M101" s="27"/>
    </row>
    <row r="102" spans="2:13">
      <c r="B102" s="23"/>
      <c r="C102" s="22"/>
      <c r="E102" s="24"/>
      <c r="F102" s="28"/>
      <c r="G102" s="28"/>
      <c r="H102" s="22"/>
      <c r="I102" s="22"/>
      <c r="J102" s="22"/>
      <c r="K102" s="22"/>
      <c r="L102" s="27"/>
      <c r="M102" s="27"/>
    </row>
    <row r="103" spans="2:13">
      <c r="B103" s="23"/>
      <c r="C103" s="22"/>
      <c r="E103" s="24"/>
      <c r="F103" s="28"/>
      <c r="G103" s="28"/>
      <c r="H103" s="22"/>
      <c r="I103" s="22"/>
      <c r="J103" s="22"/>
      <c r="K103" s="22"/>
      <c r="L103" s="27"/>
      <c r="M103" s="27"/>
    </row>
    <row r="104" spans="2:13">
      <c r="B104" s="23"/>
      <c r="C104" s="22"/>
      <c r="E104" s="24"/>
      <c r="F104" s="28"/>
      <c r="G104" s="28"/>
      <c r="H104" s="22"/>
      <c r="I104" s="22"/>
      <c r="J104" s="22"/>
      <c r="K104" s="22"/>
      <c r="L104" s="27"/>
      <c r="M104" s="27"/>
    </row>
    <row r="105" spans="2:13">
      <c r="B105" s="23"/>
      <c r="C105" s="22"/>
      <c r="E105" s="24"/>
      <c r="F105" s="28"/>
      <c r="G105" s="28"/>
      <c r="H105" s="22"/>
      <c r="I105" s="22"/>
      <c r="J105" s="22"/>
      <c r="K105" s="22"/>
      <c r="L105" s="27"/>
      <c r="M105" s="27"/>
    </row>
    <row r="106" spans="2:13">
      <c r="B106" s="23"/>
      <c r="C106" s="22"/>
      <c r="E106" s="24"/>
      <c r="F106" s="28"/>
      <c r="G106" s="28"/>
      <c r="H106" s="22"/>
      <c r="I106" s="22"/>
      <c r="J106" s="22"/>
      <c r="K106" s="22"/>
      <c r="L106" s="27"/>
      <c r="M106" s="27"/>
    </row>
    <row r="107" spans="2:13">
      <c r="B107" s="23"/>
      <c r="C107" s="22"/>
      <c r="E107" s="24"/>
      <c r="F107" s="28"/>
      <c r="G107" s="28"/>
      <c r="H107" s="22"/>
      <c r="I107" s="22"/>
      <c r="J107" s="22"/>
      <c r="K107" s="22"/>
      <c r="L107" s="27"/>
      <c r="M107" s="27"/>
    </row>
    <row r="108" spans="2:13">
      <c r="B108" s="23"/>
      <c r="C108" s="22"/>
      <c r="E108" s="24"/>
      <c r="F108" s="28"/>
      <c r="G108" s="28"/>
      <c r="H108" s="22"/>
      <c r="I108" s="22"/>
      <c r="J108" s="22"/>
      <c r="K108" s="22"/>
      <c r="L108" s="27"/>
      <c r="M108" s="27"/>
    </row>
    <row r="109" spans="2:13">
      <c r="B109" s="23"/>
      <c r="C109" s="22"/>
      <c r="E109" s="24"/>
      <c r="F109" s="28"/>
      <c r="G109" s="28"/>
      <c r="H109" s="22"/>
      <c r="I109" s="22"/>
      <c r="J109" s="22"/>
      <c r="K109" s="22"/>
      <c r="L109" s="27"/>
      <c r="M109" s="27"/>
    </row>
    <row r="110" spans="2:13">
      <c r="B110" s="23"/>
      <c r="C110" s="22"/>
      <c r="E110" s="24"/>
      <c r="F110" s="28"/>
      <c r="G110" s="28"/>
      <c r="H110" s="22"/>
      <c r="I110" s="22"/>
      <c r="J110" s="22"/>
      <c r="K110" s="22"/>
      <c r="L110" s="27"/>
      <c r="M110" s="27"/>
    </row>
    <row r="111" spans="2:13">
      <c r="B111" s="23"/>
      <c r="C111" s="22"/>
      <c r="E111" s="24"/>
      <c r="F111" s="28"/>
      <c r="G111" s="28"/>
      <c r="H111" s="22"/>
      <c r="I111" s="22"/>
      <c r="J111" s="22"/>
      <c r="K111" s="22"/>
      <c r="L111" s="27"/>
      <c r="M111" s="27"/>
    </row>
    <row r="112" spans="2:13">
      <c r="B112" s="23"/>
      <c r="C112" s="22"/>
      <c r="E112" s="24"/>
      <c r="F112" s="28"/>
      <c r="G112" s="28"/>
      <c r="H112" s="22"/>
      <c r="I112" s="22"/>
      <c r="J112" s="22"/>
      <c r="K112" s="22"/>
      <c r="L112" s="27"/>
      <c r="M112" s="27"/>
    </row>
    <row r="113" spans="2:13">
      <c r="B113" s="23"/>
      <c r="C113" s="22"/>
      <c r="E113" s="24"/>
      <c r="F113" s="28"/>
      <c r="G113" s="28"/>
      <c r="H113" s="22"/>
      <c r="I113" s="22"/>
      <c r="J113" s="22"/>
      <c r="K113" s="22"/>
      <c r="L113" s="27"/>
      <c r="M113" s="27"/>
    </row>
    <row r="114" spans="2:13">
      <c r="B114" s="23"/>
      <c r="C114" s="22"/>
      <c r="E114" s="24"/>
      <c r="F114" s="28"/>
      <c r="G114" s="28"/>
      <c r="H114" s="22"/>
      <c r="I114" s="22"/>
      <c r="J114" s="22"/>
      <c r="K114" s="22"/>
      <c r="L114" s="27"/>
      <c r="M114" s="27"/>
    </row>
    <row r="115" spans="2:13">
      <c r="B115" s="23"/>
      <c r="C115" s="22"/>
      <c r="E115" s="24"/>
      <c r="F115" s="28"/>
      <c r="G115" s="28"/>
      <c r="H115" s="22"/>
      <c r="I115" s="22"/>
      <c r="J115" s="22"/>
      <c r="K115" s="22"/>
      <c r="L115" s="27"/>
      <c r="M115" s="27"/>
    </row>
    <row r="116" spans="2:13">
      <c r="B116" s="23"/>
      <c r="C116" s="22"/>
      <c r="E116" s="24"/>
      <c r="F116" s="28"/>
      <c r="G116" s="28"/>
      <c r="H116" s="22"/>
      <c r="I116" s="22"/>
      <c r="J116" s="22"/>
      <c r="K116" s="22"/>
      <c r="L116" s="27"/>
      <c r="M116" s="27"/>
    </row>
    <row r="117" spans="2:13">
      <c r="B117" s="23"/>
      <c r="C117" s="22"/>
      <c r="E117" s="24"/>
      <c r="F117" s="28"/>
      <c r="G117" s="28"/>
      <c r="H117" s="22"/>
      <c r="I117" s="22"/>
      <c r="J117" s="22"/>
      <c r="K117" s="22"/>
      <c r="L117" s="27"/>
      <c r="M117" s="27"/>
    </row>
    <row r="118" spans="2:13">
      <c r="B118" s="23"/>
      <c r="C118" s="22"/>
      <c r="E118" s="24"/>
      <c r="F118" s="28"/>
      <c r="G118" s="28"/>
      <c r="H118" s="22"/>
      <c r="I118" s="22"/>
      <c r="J118" s="22"/>
      <c r="K118" s="22"/>
      <c r="L118" s="27"/>
      <c r="M118" s="27"/>
    </row>
    <row r="119" spans="2:13">
      <c r="B119" s="23"/>
      <c r="C119" s="22"/>
      <c r="E119" s="24"/>
      <c r="F119" s="28"/>
      <c r="G119" s="28"/>
      <c r="H119" s="22"/>
      <c r="I119" s="22"/>
      <c r="J119" s="22"/>
      <c r="K119" s="22"/>
      <c r="L119" s="27"/>
      <c r="M119" s="27"/>
    </row>
    <row r="120" spans="2:13">
      <c r="B120" s="23"/>
      <c r="C120" s="22"/>
      <c r="E120" s="24"/>
      <c r="F120" s="28"/>
      <c r="G120" s="28"/>
      <c r="H120" s="22"/>
      <c r="I120" s="22"/>
      <c r="J120" s="22"/>
      <c r="K120" s="22"/>
      <c r="L120" s="27"/>
      <c r="M120" s="27"/>
    </row>
    <row r="121" spans="2:13">
      <c r="B121" s="23"/>
      <c r="C121" s="22"/>
      <c r="E121" s="24"/>
      <c r="F121" s="28"/>
      <c r="G121" s="28"/>
      <c r="H121" s="22"/>
      <c r="I121" s="22"/>
      <c r="J121" s="22"/>
      <c r="K121" s="22"/>
      <c r="L121" s="27"/>
      <c r="M121" s="27"/>
    </row>
    <row r="122" spans="2:13">
      <c r="B122" s="23"/>
      <c r="C122" s="22"/>
      <c r="E122" s="24"/>
      <c r="F122" s="28"/>
      <c r="G122" s="28"/>
      <c r="H122" s="22"/>
      <c r="I122" s="22"/>
      <c r="J122" s="22"/>
      <c r="K122" s="22"/>
      <c r="L122" s="27"/>
      <c r="M122" s="27"/>
    </row>
    <row r="123" spans="2:13">
      <c r="B123" s="23"/>
      <c r="C123" s="22"/>
      <c r="E123" s="24"/>
      <c r="F123" s="28"/>
      <c r="G123" s="28"/>
      <c r="H123" s="22"/>
      <c r="I123" s="22"/>
      <c r="J123" s="22"/>
      <c r="K123" s="22"/>
      <c r="L123" s="27"/>
      <c r="M123" s="27"/>
    </row>
    <row r="124" spans="2:13">
      <c r="B124" s="23"/>
      <c r="C124" s="22"/>
      <c r="E124" s="24"/>
      <c r="F124" s="28"/>
      <c r="G124" s="28"/>
      <c r="H124" s="22"/>
      <c r="I124" s="22"/>
      <c r="J124" s="22"/>
      <c r="K124" s="22"/>
      <c r="L124" s="27"/>
      <c r="M124" s="27"/>
    </row>
    <row r="125" spans="2:13">
      <c r="B125" s="23"/>
      <c r="C125" s="22"/>
      <c r="E125" s="24"/>
      <c r="F125" s="28"/>
      <c r="G125" s="28"/>
      <c r="H125" s="22"/>
      <c r="I125" s="22"/>
      <c r="J125" s="22"/>
      <c r="K125" s="22"/>
      <c r="L125" s="27"/>
      <c r="M125" s="27"/>
    </row>
    <row r="126" spans="2:13">
      <c r="B126" s="23"/>
      <c r="C126" s="22"/>
      <c r="E126" s="24"/>
      <c r="F126" s="28"/>
      <c r="G126" s="28"/>
      <c r="H126" s="22"/>
      <c r="I126" s="22"/>
      <c r="J126" s="22"/>
      <c r="K126" s="22"/>
      <c r="L126" s="27"/>
      <c r="M126" s="27"/>
    </row>
    <row r="127" spans="2:13">
      <c r="B127" s="23"/>
      <c r="C127" s="22"/>
      <c r="E127" s="24"/>
      <c r="F127" s="28"/>
      <c r="G127" s="28"/>
      <c r="H127" s="22"/>
      <c r="I127" s="22"/>
      <c r="J127" s="22"/>
      <c r="K127" s="22"/>
      <c r="L127" s="27"/>
      <c r="M127" s="27"/>
    </row>
    <row r="128" spans="2:13">
      <c r="B128" s="23"/>
      <c r="C128" s="22"/>
      <c r="E128" s="24"/>
      <c r="F128" s="28"/>
      <c r="G128" s="28"/>
      <c r="H128" s="22"/>
      <c r="I128" s="22"/>
      <c r="J128" s="22"/>
      <c r="K128" s="22"/>
      <c r="L128" s="27"/>
      <c r="M128" s="27"/>
    </row>
    <row r="129" spans="2:13">
      <c r="B129" s="23"/>
      <c r="C129" s="22"/>
      <c r="E129" s="24"/>
      <c r="F129" s="28"/>
      <c r="G129" s="28"/>
      <c r="H129" s="22"/>
      <c r="I129" s="22"/>
      <c r="J129" s="22"/>
      <c r="K129" s="22"/>
      <c r="L129" s="27"/>
      <c r="M129" s="27"/>
    </row>
    <row r="130" spans="2:13">
      <c r="B130" s="23"/>
      <c r="C130" s="22"/>
      <c r="E130" s="24"/>
      <c r="F130" s="28"/>
      <c r="G130" s="28"/>
      <c r="H130" s="22"/>
      <c r="I130" s="22"/>
      <c r="J130" s="22"/>
      <c r="K130" s="22"/>
      <c r="L130" s="27"/>
      <c r="M130" s="27"/>
    </row>
    <row r="131" spans="2:13">
      <c r="B131" s="23"/>
      <c r="C131" s="22"/>
      <c r="E131" s="24"/>
      <c r="F131" s="28"/>
      <c r="G131" s="28"/>
      <c r="H131" s="22"/>
      <c r="I131" s="22"/>
      <c r="J131" s="22"/>
      <c r="K131" s="22"/>
      <c r="L131" s="27"/>
      <c r="M131" s="27"/>
    </row>
    <row r="132" spans="2:13">
      <c r="B132" s="23"/>
      <c r="C132" s="22"/>
      <c r="E132" s="24"/>
      <c r="F132" s="28"/>
      <c r="G132" s="28"/>
      <c r="H132" s="22"/>
      <c r="I132" s="22"/>
      <c r="J132" s="22"/>
      <c r="K132" s="22"/>
      <c r="L132" s="27"/>
      <c r="M132" s="27"/>
    </row>
    <row r="133" spans="2:13">
      <c r="B133" s="23"/>
      <c r="C133" s="22"/>
      <c r="E133" s="24"/>
      <c r="F133" s="28"/>
      <c r="G133" s="28"/>
      <c r="H133" s="22"/>
      <c r="I133" s="22"/>
      <c r="J133" s="22"/>
      <c r="K133" s="22"/>
      <c r="L133" s="27"/>
      <c r="M133" s="27"/>
    </row>
    <row r="134" spans="2:13">
      <c r="B134" s="23"/>
      <c r="C134" s="22"/>
      <c r="E134" s="24"/>
      <c r="F134" s="28"/>
      <c r="G134" s="28"/>
      <c r="H134" s="22"/>
      <c r="I134" s="22"/>
      <c r="J134" s="22"/>
      <c r="K134" s="22"/>
      <c r="L134" s="27"/>
      <c r="M134" s="27"/>
    </row>
    <row r="135" spans="2:13">
      <c r="B135" s="23"/>
      <c r="C135" s="22"/>
      <c r="E135" s="24"/>
      <c r="F135" s="28"/>
      <c r="G135" s="28"/>
      <c r="H135" s="22"/>
      <c r="I135" s="22"/>
      <c r="J135" s="22"/>
      <c r="K135" s="22"/>
      <c r="L135" s="27"/>
      <c r="M135" s="27"/>
    </row>
    <row r="136" spans="2:13">
      <c r="B136" s="23"/>
      <c r="C136" s="22"/>
      <c r="E136" s="24"/>
      <c r="F136" s="28"/>
      <c r="G136" s="28"/>
      <c r="H136" s="22"/>
      <c r="I136" s="22"/>
      <c r="J136" s="22"/>
      <c r="K136" s="22"/>
      <c r="L136" s="27"/>
      <c r="M136" s="27"/>
    </row>
    <row r="137" spans="2:13">
      <c r="B137" s="23"/>
      <c r="C137" s="22"/>
      <c r="E137" s="24"/>
      <c r="F137" s="28"/>
      <c r="G137" s="28"/>
      <c r="H137" s="22"/>
      <c r="I137" s="22"/>
      <c r="J137" s="22"/>
      <c r="K137" s="22"/>
      <c r="L137" s="27"/>
      <c r="M137" s="27"/>
    </row>
    <row r="138" spans="2:13">
      <c r="B138" s="23"/>
      <c r="C138" s="22"/>
      <c r="E138" s="24"/>
      <c r="F138" s="28"/>
      <c r="G138" s="28"/>
      <c r="H138" s="22"/>
      <c r="I138" s="22"/>
      <c r="J138" s="22"/>
      <c r="K138" s="22"/>
      <c r="L138" s="27"/>
      <c r="M138" s="27"/>
    </row>
    <row r="139" spans="2:13">
      <c r="B139" s="23"/>
      <c r="C139" s="22"/>
      <c r="E139" s="24"/>
      <c r="F139" s="28"/>
      <c r="G139" s="28"/>
      <c r="H139" s="22"/>
      <c r="I139" s="22"/>
      <c r="J139" s="22"/>
      <c r="K139" s="22"/>
      <c r="L139" s="27"/>
      <c r="M139" s="27"/>
    </row>
    <row r="140" spans="2:13">
      <c r="B140" s="23"/>
      <c r="C140" s="22"/>
      <c r="E140" s="24"/>
      <c r="F140" s="28"/>
      <c r="G140" s="28"/>
      <c r="H140" s="22"/>
      <c r="I140" s="22"/>
      <c r="J140" s="22"/>
      <c r="K140" s="22"/>
      <c r="L140" s="27"/>
      <c r="M140" s="27"/>
    </row>
    <row r="141" spans="2:13">
      <c r="B141" s="23"/>
      <c r="C141" s="22"/>
      <c r="E141" s="24"/>
      <c r="F141" s="28"/>
      <c r="G141" s="28"/>
      <c r="H141" s="22"/>
      <c r="I141" s="22"/>
      <c r="J141" s="22"/>
      <c r="K141" s="22"/>
      <c r="L141" s="27"/>
      <c r="M141" s="27"/>
    </row>
    <row r="142" spans="2:13">
      <c r="B142" s="23"/>
      <c r="C142" s="22"/>
      <c r="E142" s="24"/>
      <c r="F142" s="28"/>
      <c r="G142" s="28"/>
      <c r="H142" s="22"/>
      <c r="I142" s="22"/>
      <c r="J142" s="22"/>
      <c r="K142" s="22"/>
      <c r="L142" s="27"/>
      <c r="M142" s="27"/>
    </row>
    <row r="143" spans="2:13">
      <c r="B143" s="23"/>
      <c r="C143" s="22"/>
      <c r="E143" s="24"/>
      <c r="F143" s="28"/>
      <c r="G143" s="28"/>
      <c r="H143" s="22"/>
      <c r="I143" s="22"/>
      <c r="J143" s="22"/>
      <c r="K143" s="22"/>
      <c r="L143" s="27"/>
      <c r="M143" s="27"/>
    </row>
    <row r="144" spans="2:13">
      <c r="B144" s="23"/>
      <c r="C144" s="22"/>
      <c r="E144" s="24"/>
      <c r="F144" s="28"/>
      <c r="G144" s="28"/>
      <c r="H144" s="22"/>
      <c r="I144" s="22"/>
      <c r="J144" s="22"/>
      <c r="K144" s="22"/>
      <c r="L144" s="27"/>
      <c r="M144" s="27"/>
    </row>
    <row r="145" spans="2:13">
      <c r="B145" s="23"/>
      <c r="C145" s="22"/>
      <c r="E145" s="24"/>
      <c r="F145" s="28"/>
      <c r="G145" s="28"/>
      <c r="H145" s="22"/>
      <c r="I145" s="22"/>
      <c r="J145" s="22"/>
      <c r="K145" s="22"/>
      <c r="L145" s="27"/>
      <c r="M145" s="27"/>
    </row>
    <row r="146" spans="2:13">
      <c r="B146" s="23"/>
      <c r="C146" s="22"/>
      <c r="E146" s="24"/>
      <c r="F146" s="28"/>
      <c r="G146" s="28"/>
      <c r="H146" s="22"/>
      <c r="I146" s="22"/>
      <c r="J146" s="22"/>
      <c r="K146" s="22"/>
      <c r="L146" s="27"/>
      <c r="M146" s="27"/>
    </row>
    <row r="147" spans="2:13">
      <c r="B147" s="23"/>
      <c r="C147" s="22"/>
      <c r="E147" s="24"/>
      <c r="F147" s="28"/>
      <c r="G147" s="28"/>
      <c r="H147" s="22"/>
      <c r="I147" s="22"/>
      <c r="J147" s="22"/>
      <c r="K147" s="22"/>
      <c r="L147" s="27"/>
      <c r="M147" s="27"/>
    </row>
    <row r="148" spans="2:13">
      <c r="B148" s="23"/>
      <c r="C148" s="22"/>
      <c r="E148" s="24"/>
      <c r="F148" s="28"/>
      <c r="G148" s="28"/>
      <c r="H148" s="22"/>
      <c r="I148" s="22"/>
      <c r="J148" s="22"/>
      <c r="K148" s="22"/>
      <c r="L148" s="27"/>
      <c r="M148" s="27"/>
    </row>
    <row r="149" spans="2:13">
      <c r="B149" s="23"/>
      <c r="C149" s="22"/>
      <c r="E149" s="24"/>
      <c r="F149" s="28"/>
      <c r="G149" s="28"/>
      <c r="H149" s="22"/>
      <c r="I149" s="22"/>
      <c r="J149" s="22"/>
      <c r="K149" s="22"/>
      <c r="L149" s="27"/>
      <c r="M149" s="27"/>
    </row>
    <row r="150" spans="2:13">
      <c r="B150" s="23"/>
      <c r="C150" s="22"/>
      <c r="E150" s="24"/>
      <c r="F150" s="28"/>
      <c r="G150" s="28"/>
      <c r="H150" s="22"/>
      <c r="I150" s="22"/>
      <c r="J150" s="22"/>
      <c r="K150" s="22"/>
      <c r="L150" s="27"/>
      <c r="M150" s="27"/>
    </row>
    <row r="151" spans="2:13">
      <c r="B151" s="23"/>
      <c r="C151" s="22"/>
      <c r="E151" s="24"/>
      <c r="F151" s="28"/>
      <c r="G151" s="28"/>
      <c r="H151" s="22"/>
      <c r="I151" s="22"/>
      <c r="J151" s="22"/>
      <c r="K151" s="22"/>
      <c r="L151" s="27"/>
      <c r="M151" s="27"/>
    </row>
    <row r="152" spans="2:13">
      <c r="B152" s="23"/>
      <c r="C152" s="22"/>
      <c r="E152" s="24"/>
      <c r="F152" s="28"/>
      <c r="G152" s="28"/>
      <c r="H152" s="22"/>
      <c r="I152" s="22"/>
      <c r="J152" s="22"/>
      <c r="K152" s="22"/>
      <c r="L152" s="27"/>
      <c r="M152" s="27"/>
    </row>
    <row r="153" spans="2:13">
      <c r="B153" s="23"/>
      <c r="C153" s="22"/>
      <c r="E153" s="24"/>
      <c r="F153" s="28"/>
      <c r="G153" s="28"/>
      <c r="H153" s="22"/>
      <c r="I153" s="22"/>
      <c r="J153" s="22"/>
      <c r="K153" s="22"/>
      <c r="L153" s="27"/>
      <c r="M153" s="27"/>
    </row>
    <row r="154" spans="2:13">
      <c r="B154" s="23"/>
      <c r="C154" s="22"/>
      <c r="E154" s="24"/>
      <c r="F154" s="28"/>
      <c r="G154" s="28"/>
      <c r="H154" s="22"/>
      <c r="I154" s="22"/>
      <c r="J154" s="22"/>
      <c r="K154" s="22"/>
      <c r="L154" s="27"/>
      <c r="M154" s="27"/>
    </row>
    <row r="155" spans="2:13">
      <c r="B155" s="23"/>
      <c r="C155" s="22"/>
      <c r="E155" s="24"/>
      <c r="F155" s="28"/>
      <c r="G155" s="28"/>
      <c r="H155" s="22"/>
      <c r="I155" s="22"/>
      <c r="J155" s="22"/>
      <c r="K155" s="22"/>
      <c r="L155" s="27"/>
      <c r="M155" s="27"/>
    </row>
    <row r="156" spans="2:13">
      <c r="B156" s="23"/>
      <c r="C156" s="22"/>
      <c r="E156" s="24"/>
      <c r="F156" s="28"/>
      <c r="G156" s="28"/>
      <c r="H156" s="22"/>
      <c r="I156" s="22"/>
      <c r="J156" s="22"/>
      <c r="K156" s="22"/>
      <c r="L156" s="27"/>
      <c r="M156" s="27"/>
    </row>
    <row r="157" spans="2:13">
      <c r="B157" s="23"/>
      <c r="C157" s="22"/>
      <c r="E157" s="24"/>
      <c r="F157" s="28"/>
      <c r="G157" s="28"/>
      <c r="H157" s="22"/>
      <c r="I157" s="22"/>
      <c r="J157" s="22"/>
      <c r="K157" s="22"/>
      <c r="L157" s="27"/>
      <c r="M157" s="27"/>
    </row>
    <row r="158" spans="2:13">
      <c r="B158" s="23"/>
      <c r="C158" s="22"/>
      <c r="E158" s="24"/>
      <c r="F158" s="28"/>
      <c r="G158" s="28"/>
      <c r="H158" s="22"/>
      <c r="I158" s="22"/>
      <c r="J158" s="22"/>
      <c r="K158" s="22"/>
      <c r="L158" s="27"/>
      <c r="M158" s="27"/>
    </row>
    <row r="159" spans="2:13">
      <c r="B159" s="23"/>
      <c r="C159" s="22"/>
      <c r="E159" s="24"/>
      <c r="F159" s="28"/>
      <c r="G159" s="28"/>
      <c r="H159" s="22"/>
      <c r="I159" s="22"/>
      <c r="J159" s="22"/>
      <c r="K159" s="22"/>
      <c r="L159" s="27"/>
      <c r="M159" s="27"/>
    </row>
    <row r="160" spans="2:13">
      <c r="B160" s="23"/>
      <c r="C160" s="22"/>
      <c r="E160" s="24"/>
      <c r="F160" s="28"/>
      <c r="G160" s="28"/>
      <c r="H160" s="22"/>
      <c r="I160" s="22"/>
      <c r="J160" s="22"/>
      <c r="K160" s="22"/>
      <c r="L160" s="27"/>
      <c r="M160" s="27"/>
    </row>
    <row r="161" spans="2:13">
      <c r="B161" s="23"/>
      <c r="C161" s="22"/>
      <c r="E161" s="24"/>
      <c r="F161" s="28"/>
      <c r="G161" s="28"/>
      <c r="H161" s="22"/>
      <c r="I161" s="22"/>
      <c r="J161" s="22"/>
      <c r="K161" s="22"/>
      <c r="L161" s="27"/>
      <c r="M161" s="27"/>
    </row>
    <row r="162" spans="2:13">
      <c r="B162" s="23"/>
      <c r="C162" s="22"/>
      <c r="E162" s="24"/>
      <c r="F162" s="28"/>
      <c r="G162" s="28"/>
      <c r="H162" s="22"/>
      <c r="I162" s="22"/>
      <c r="J162" s="22"/>
      <c r="K162" s="22"/>
      <c r="L162" s="27"/>
      <c r="M162" s="27"/>
    </row>
    <row r="163" spans="2:13">
      <c r="B163" s="23"/>
      <c r="C163" s="22"/>
      <c r="E163" s="24"/>
      <c r="F163" s="28"/>
      <c r="G163" s="28"/>
      <c r="H163" s="22"/>
      <c r="I163" s="22"/>
      <c r="J163" s="22"/>
      <c r="K163" s="22"/>
      <c r="L163" s="27"/>
      <c r="M163" s="27"/>
    </row>
    <row r="164" spans="2:13">
      <c r="B164" s="23"/>
      <c r="C164" s="22"/>
      <c r="E164" s="24"/>
      <c r="F164" s="28"/>
      <c r="G164" s="28"/>
      <c r="H164" s="22"/>
      <c r="I164" s="22"/>
      <c r="J164" s="22"/>
      <c r="K164" s="22"/>
      <c r="L164" s="27"/>
      <c r="M164" s="27"/>
    </row>
    <row r="165" spans="2:13">
      <c r="B165" s="23"/>
      <c r="C165" s="22"/>
      <c r="E165" s="24"/>
      <c r="F165" s="28"/>
      <c r="G165" s="28"/>
      <c r="H165" s="22"/>
      <c r="I165" s="22"/>
      <c r="J165" s="22"/>
      <c r="K165" s="22"/>
      <c r="L165" s="27"/>
      <c r="M165" s="27"/>
    </row>
    <row r="166" spans="2:13">
      <c r="B166" s="23"/>
      <c r="C166" s="22"/>
      <c r="E166" s="24"/>
      <c r="F166" s="28"/>
      <c r="G166" s="28"/>
      <c r="H166" s="22"/>
      <c r="I166" s="22"/>
      <c r="J166" s="22"/>
      <c r="K166" s="22"/>
      <c r="L166" s="27"/>
      <c r="M166" s="27"/>
    </row>
    <row r="167" spans="2:13">
      <c r="B167" s="23"/>
      <c r="C167" s="22"/>
      <c r="E167" s="24"/>
      <c r="F167" s="28"/>
      <c r="G167" s="28"/>
      <c r="H167" s="22"/>
      <c r="I167" s="22"/>
      <c r="J167" s="22"/>
      <c r="K167" s="22"/>
      <c r="L167" s="27"/>
      <c r="M167" s="27"/>
    </row>
    <row r="168" spans="2:13">
      <c r="B168" s="23"/>
      <c r="C168" s="22"/>
      <c r="E168" s="24"/>
      <c r="F168" s="28"/>
      <c r="G168" s="28"/>
      <c r="H168" s="22"/>
      <c r="I168" s="22"/>
      <c r="J168" s="22"/>
      <c r="K168" s="22"/>
      <c r="L168" s="27"/>
      <c r="M168" s="27"/>
    </row>
    <row r="169" spans="2:13">
      <c r="B169" s="23"/>
      <c r="C169" s="22"/>
      <c r="E169" s="24"/>
      <c r="F169" s="28"/>
      <c r="G169" s="28"/>
      <c r="H169" s="22"/>
      <c r="I169" s="22"/>
      <c r="J169" s="22"/>
      <c r="K169" s="22"/>
      <c r="L169" s="27"/>
      <c r="M169" s="27"/>
    </row>
    <row r="170" spans="2:13">
      <c r="B170" s="23"/>
      <c r="C170" s="22"/>
      <c r="E170" s="24"/>
      <c r="F170" s="28"/>
      <c r="G170" s="28"/>
      <c r="H170" s="22"/>
      <c r="I170" s="22"/>
      <c r="J170" s="22"/>
      <c r="K170" s="22"/>
      <c r="L170" s="27"/>
      <c r="M170" s="27"/>
    </row>
    <row r="171" spans="2:13">
      <c r="B171" s="23"/>
      <c r="C171" s="22"/>
      <c r="E171" s="24"/>
      <c r="F171" s="28"/>
      <c r="G171" s="28"/>
      <c r="H171" s="22"/>
      <c r="I171" s="22"/>
      <c r="J171" s="22"/>
      <c r="K171" s="22"/>
      <c r="L171" s="27"/>
      <c r="M171" s="27"/>
    </row>
    <row r="172" spans="2:13">
      <c r="B172" s="23"/>
      <c r="C172" s="22"/>
      <c r="E172" s="24"/>
      <c r="F172" s="28"/>
      <c r="G172" s="28"/>
      <c r="H172" s="22"/>
      <c r="I172" s="22"/>
      <c r="J172" s="22"/>
      <c r="K172" s="22"/>
      <c r="L172" s="27"/>
      <c r="M172" s="27"/>
    </row>
    <row r="173" spans="2:13">
      <c r="B173" s="23"/>
      <c r="C173" s="22"/>
      <c r="E173" s="24"/>
      <c r="F173" s="28"/>
      <c r="G173" s="28"/>
      <c r="H173" s="22"/>
      <c r="I173" s="22"/>
      <c r="J173" s="22"/>
      <c r="K173" s="22"/>
      <c r="L173" s="27"/>
      <c r="M173" s="27"/>
    </row>
    <row r="174" spans="2:13">
      <c r="B174" s="23"/>
      <c r="C174" s="22"/>
      <c r="E174" s="24"/>
      <c r="F174" s="28"/>
      <c r="G174" s="28"/>
      <c r="H174" s="22"/>
      <c r="I174" s="22"/>
      <c r="J174" s="22"/>
      <c r="K174" s="22"/>
      <c r="L174" s="27"/>
      <c r="M174" s="27"/>
    </row>
    <row r="175" spans="2:13">
      <c r="B175" s="23"/>
      <c r="C175" s="22"/>
      <c r="E175" s="24"/>
      <c r="F175" s="28"/>
      <c r="G175" s="28"/>
      <c r="H175" s="22"/>
      <c r="I175" s="22"/>
      <c r="J175" s="22"/>
      <c r="K175" s="22"/>
      <c r="L175" s="27"/>
      <c r="M175" s="27"/>
    </row>
    <row r="176" spans="2:13">
      <c r="B176" s="23"/>
      <c r="C176" s="22"/>
      <c r="E176" s="24"/>
      <c r="F176" s="28"/>
      <c r="G176" s="28"/>
      <c r="H176" s="22"/>
      <c r="I176" s="22"/>
      <c r="J176" s="22"/>
      <c r="K176" s="22"/>
      <c r="L176" s="27"/>
      <c r="M176" s="27"/>
    </row>
    <row r="177" spans="2:13">
      <c r="B177" s="23"/>
      <c r="C177" s="22"/>
      <c r="E177" s="24"/>
      <c r="F177" s="28"/>
      <c r="G177" s="28"/>
      <c r="H177" s="22"/>
      <c r="I177" s="22"/>
      <c r="J177" s="22"/>
      <c r="K177" s="22"/>
      <c r="L177" s="27"/>
      <c r="M177" s="27"/>
    </row>
    <row r="178" spans="2:13">
      <c r="B178" s="23"/>
      <c r="C178" s="22"/>
      <c r="E178" s="24"/>
      <c r="F178" s="28"/>
      <c r="G178" s="28"/>
      <c r="H178" s="22"/>
      <c r="I178" s="22"/>
      <c r="J178" s="22"/>
      <c r="K178" s="22"/>
      <c r="L178" s="27"/>
      <c r="M178" s="27"/>
    </row>
    <row r="179" spans="2:13">
      <c r="B179" s="23"/>
      <c r="C179" s="22"/>
      <c r="E179" s="24"/>
      <c r="F179" s="28"/>
      <c r="G179" s="28"/>
      <c r="H179" s="22"/>
      <c r="I179" s="22"/>
      <c r="J179" s="22"/>
      <c r="K179" s="22"/>
      <c r="L179" s="27"/>
      <c r="M179" s="27"/>
    </row>
    <row r="180" spans="2:13">
      <c r="B180" s="23"/>
      <c r="C180" s="22"/>
      <c r="E180" s="24"/>
      <c r="F180" s="28"/>
      <c r="G180" s="28"/>
      <c r="H180" s="22"/>
      <c r="I180" s="22"/>
      <c r="J180" s="22"/>
      <c r="K180" s="22"/>
      <c r="L180" s="27"/>
      <c r="M180" s="27"/>
    </row>
    <row r="181" spans="2:13">
      <c r="B181" s="23"/>
      <c r="C181" s="22"/>
      <c r="E181" s="24"/>
      <c r="F181" s="28"/>
      <c r="G181" s="28"/>
      <c r="H181" s="22"/>
      <c r="I181" s="22"/>
      <c r="J181" s="22"/>
      <c r="K181" s="22"/>
      <c r="L181" s="27"/>
      <c r="M181" s="27"/>
    </row>
    <row r="182" spans="2:13">
      <c r="B182" s="23"/>
      <c r="C182" s="22"/>
      <c r="E182" s="24"/>
      <c r="F182" s="28"/>
      <c r="G182" s="28"/>
      <c r="H182" s="22"/>
      <c r="I182" s="22"/>
      <c r="J182" s="22"/>
      <c r="K182" s="22"/>
      <c r="L182" s="27"/>
      <c r="M182" s="27"/>
    </row>
    <row r="183" spans="2:13">
      <c r="B183" s="23"/>
      <c r="C183" s="22"/>
      <c r="E183" s="24"/>
      <c r="F183" s="28"/>
      <c r="G183" s="28"/>
      <c r="H183" s="22"/>
      <c r="I183" s="22"/>
      <c r="J183" s="22"/>
      <c r="K183" s="22"/>
      <c r="L183" s="27"/>
      <c r="M183" s="27"/>
    </row>
    <row r="184" spans="2:13">
      <c r="B184" s="23"/>
      <c r="C184" s="22"/>
      <c r="E184" s="24"/>
      <c r="F184" s="28"/>
      <c r="G184" s="28"/>
      <c r="H184" s="22"/>
      <c r="I184" s="22"/>
      <c r="J184" s="22"/>
      <c r="K184" s="22"/>
      <c r="L184" s="27"/>
      <c r="M184" s="27"/>
    </row>
    <row r="185" spans="2:13">
      <c r="B185" s="23"/>
      <c r="C185" s="22"/>
      <c r="E185" s="24"/>
      <c r="F185" s="28"/>
      <c r="G185" s="28"/>
      <c r="H185" s="22"/>
      <c r="I185" s="22"/>
      <c r="J185" s="22"/>
      <c r="K185" s="22"/>
      <c r="L185" s="27"/>
      <c r="M185" s="27"/>
    </row>
    <row r="186" spans="2:13">
      <c r="B186" s="23"/>
      <c r="C186" s="22"/>
      <c r="E186" s="24"/>
      <c r="F186" s="28"/>
      <c r="G186" s="28"/>
      <c r="H186" s="22"/>
      <c r="I186" s="22"/>
      <c r="J186" s="22"/>
      <c r="K186" s="22"/>
      <c r="L186" s="27"/>
      <c r="M186" s="27"/>
    </row>
    <row r="187" spans="2:13">
      <c r="B187" s="23"/>
      <c r="C187" s="22"/>
      <c r="E187" s="24"/>
      <c r="F187" s="28"/>
      <c r="G187" s="28"/>
      <c r="H187" s="22"/>
      <c r="I187" s="22"/>
      <c r="J187" s="22"/>
      <c r="K187" s="22"/>
      <c r="L187" s="27"/>
      <c r="M187" s="27"/>
    </row>
    <row r="188" spans="2:13">
      <c r="B188" s="23"/>
      <c r="C188" s="22"/>
      <c r="E188" s="24"/>
      <c r="F188" s="28"/>
      <c r="G188" s="28"/>
      <c r="H188" s="22"/>
      <c r="I188" s="22"/>
      <c r="J188" s="22"/>
      <c r="K188" s="22"/>
      <c r="L188" s="27"/>
      <c r="M188" s="27"/>
    </row>
    <row r="189" spans="2:13">
      <c r="B189" s="23"/>
      <c r="C189" s="22"/>
      <c r="E189" s="24"/>
      <c r="F189" s="28"/>
      <c r="G189" s="28"/>
      <c r="H189" s="22"/>
      <c r="I189" s="22"/>
      <c r="J189" s="22"/>
      <c r="K189" s="22"/>
      <c r="L189" s="27"/>
      <c r="M189" s="27"/>
    </row>
    <row r="190" spans="2:13">
      <c r="B190" s="23"/>
      <c r="C190" s="22"/>
      <c r="E190" s="24"/>
      <c r="F190" s="28"/>
      <c r="G190" s="28"/>
      <c r="H190" s="22"/>
      <c r="I190" s="22"/>
      <c r="J190" s="22"/>
      <c r="K190" s="22"/>
      <c r="L190" s="27"/>
      <c r="M190" s="27"/>
    </row>
    <row r="191" spans="2:13">
      <c r="B191" s="23"/>
      <c r="C191" s="22"/>
      <c r="E191" s="24"/>
      <c r="F191" s="28"/>
      <c r="G191" s="28"/>
      <c r="H191" s="22"/>
      <c r="I191" s="22"/>
      <c r="J191" s="22"/>
      <c r="K191" s="22"/>
      <c r="L191" s="27"/>
      <c r="M191" s="27"/>
    </row>
    <row r="192" spans="2:13">
      <c r="B192" s="23"/>
      <c r="C192" s="22"/>
      <c r="E192" s="24"/>
      <c r="F192" s="28"/>
      <c r="G192" s="28"/>
      <c r="H192" s="22"/>
      <c r="I192" s="22"/>
      <c r="J192" s="22"/>
      <c r="K192" s="22"/>
      <c r="L192" s="27"/>
      <c r="M192" s="27"/>
    </row>
    <row r="193" spans="2:13">
      <c r="B193" s="23"/>
      <c r="C193" s="22"/>
      <c r="E193" s="24"/>
      <c r="F193" s="28"/>
      <c r="G193" s="28"/>
      <c r="H193" s="22"/>
      <c r="I193" s="22"/>
      <c r="J193" s="22"/>
      <c r="K193" s="22"/>
      <c r="L193" s="27"/>
      <c r="M193" s="27"/>
    </row>
    <row r="194" spans="2:13">
      <c r="B194" s="23"/>
      <c r="C194" s="22"/>
      <c r="E194" s="24"/>
      <c r="F194" s="28"/>
      <c r="G194" s="28"/>
      <c r="H194" s="22"/>
      <c r="I194" s="22"/>
      <c r="J194" s="22"/>
      <c r="K194" s="22"/>
      <c r="L194" s="27"/>
      <c r="M194" s="27"/>
    </row>
    <row r="195" spans="2:13">
      <c r="B195" s="23"/>
      <c r="C195" s="22"/>
      <c r="E195" s="24"/>
      <c r="F195" s="28"/>
      <c r="G195" s="28"/>
      <c r="H195" s="22"/>
      <c r="I195" s="22"/>
      <c r="J195" s="22"/>
      <c r="K195" s="22"/>
      <c r="L195" s="27"/>
      <c r="M195" s="27"/>
    </row>
    <row r="196" spans="2:13">
      <c r="B196" s="23"/>
      <c r="C196" s="22"/>
      <c r="E196" s="24"/>
      <c r="F196" s="28"/>
      <c r="G196" s="28"/>
      <c r="H196" s="22"/>
      <c r="I196" s="22"/>
      <c r="J196" s="22"/>
      <c r="K196" s="22"/>
      <c r="L196" s="27"/>
      <c r="M196" s="27"/>
    </row>
    <row r="197" spans="2:13">
      <c r="B197" s="23"/>
      <c r="C197" s="22"/>
      <c r="E197" s="24"/>
      <c r="F197" s="28"/>
      <c r="G197" s="28"/>
      <c r="H197" s="22"/>
      <c r="I197" s="22"/>
      <c r="J197" s="22"/>
      <c r="K197" s="22"/>
      <c r="L197" s="27"/>
      <c r="M197" s="27"/>
    </row>
    <row r="198" spans="2:13">
      <c r="B198" s="23"/>
      <c r="C198" s="22"/>
      <c r="E198" s="24"/>
      <c r="F198" s="28"/>
      <c r="G198" s="28"/>
      <c r="H198" s="22"/>
      <c r="I198" s="22"/>
      <c r="J198" s="22"/>
      <c r="K198" s="22"/>
      <c r="L198" s="27"/>
      <c r="M198" s="27"/>
    </row>
    <row r="199" spans="2:13">
      <c r="B199" s="23"/>
      <c r="C199" s="22"/>
      <c r="E199" s="24"/>
      <c r="F199" s="28"/>
      <c r="G199" s="28"/>
      <c r="H199" s="22"/>
      <c r="I199" s="22"/>
      <c r="J199" s="22"/>
      <c r="K199" s="22"/>
      <c r="L199" s="27"/>
      <c r="M199" s="27"/>
    </row>
    <row r="200" spans="2:13">
      <c r="B200" s="23"/>
      <c r="C200" s="22"/>
      <c r="E200" s="24"/>
      <c r="F200" s="28"/>
      <c r="G200" s="28"/>
      <c r="H200" s="22"/>
      <c r="I200" s="22"/>
      <c r="J200" s="22"/>
      <c r="K200" s="22"/>
      <c r="L200" s="27"/>
      <c r="M200" s="27"/>
    </row>
    <row r="201" spans="2:13">
      <c r="B201" s="23"/>
      <c r="C201" s="22"/>
      <c r="E201" s="24"/>
      <c r="F201" s="28"/>
      <c r="G201" s="28"/>
      <c r="H201" s="22"/>
      <c r="I201" s="22"/>
      <c r="J201" s="22"/>
      <c r="K201" s="22"/>
      <c r="L201" s="27"/>
      <c r="M201" s="27"/>
    </row>
    <row r="202" spans="2:13">
      <c r="B202" s="23"/>
      <c r="C202" s="22"/>
      <c r="E202" s="24"/>
      <c r="F202" s="28"/>
      <c r="G202" s="28"/>
      <c r="H202" s="22"/>
      <c r="I202" s="22"/>
      <c r="J202" s="22"/>
      <c r="K202" s="22"/>
      <c r="L202" s="27"/>
      <c r="M202" s="27"/>
    </row>
    <row r="203" spans="2:13">
      <c r="B203" s="23"/>
      <c r="C203" s="22"/>
      <c r="E203" s="24"/>
      <c r="F203" s="28"/>
      <c r="G203" s="28"/>
      <c r="H203" s="22"/>
      <c r="I203" s="22"/>
      <c r="J203" s="22"/>
      <c r="K203" s="22"/>
      <c r="L203" s="27"/>
      <c r="M203" s="27"/>
    </row>
    <row r="204" spans="2:13">
      <c r="B204" s="23"/>
      <c r="C204" s="22"/>
      <c r="E204" s="24"/>
      <c r="F204" s="28"/>
      <c r="G204" s="28"/>
      <c r="H204" s="22"/>
      <c r="I204" s="22"/>
      <c r="J204" s="22"/>
      <c r="K204" s="22"/>
      <c r="L204" s="27"/>
      <c r="M204" s="27"/>
    </row>
    <row r="205" spans="2:13">
      <c r="B205" s="23"/>
      <c r="C205" s="22"/>
      <c r="E205" s="24"/>
      <c r="F205" s="28"/>
      <c r="G205" s="28"/>
      <c r="H205" s="22"/>
      <c r="I205" s="22"/>
      <c r="J205" s="22"/>
      <c r="K205" s="22"/>
      <c r="L205" s="27"/>
      <c r="M205" s="27"/>
    </row>
    <row r="206" spans="2:13">
      <c r="B206" s="23"/>
      <c r="C206" s="22"/>
      <c r="E206" s="24"/>
      <c r="F206" s="28"/>
      <c r="G206" s="28"/>
      <c r="H206" s="22"/>
      <c r="I206" s="22"/>
      <c r="J206" s="22"/>
      <c r="K206" s="22"/>
      <c r="L206" s="27"/>
      <c r="M206" s="27"/>
    </row>
    <row r="207" spans="2:13">
      <c r="B207" s="23"/>
      <c r="C207" s="22"/>
      <c r="E207" s="24"/>
      <c r="F207" s="28"/>
      <c r="G207" s="28"/>
      <c r="H207" s="22"/>
      <c r="I207" s="22"/>
      <c r="J207" s="22"/>
      <c r="K207" s="22"/>
      <c r="L207" s="27"/>
      <c r="M207" s="27"/>
    </row>
    <row r="208" spans="2:13">
      <c r="B208" s="23"/>
      <c r="C208" s="22"/>
      <c r="E208" s="24"/>
      <c r="F208" s="28"/>
      <c r="G208" s="28"/>
      <c r="H208" s="22"/>
      <c r="I208" s="22"/>
      <c r="J208" s="22"/>
      <c r="K208" s="22"/>
      <c r="L208" s="27"/>
      <c r="M208" s="27"/>
    </row>
    <row r="209" spans="2:13">
      <c r="B209" s="23"/>
      <c r="C209" s="22"/>
      <c r="E209" s="24"/>
      <c r="F209" s="28"/>
      <c r="G209" s="28"/>
      <c r="H209" s="22"/>
      <c r="I209" s="22"/>
      <c r="J209" s="22"/>
      <c r="K209" s="22"/>
      <c r="L209" s="27"/>
      <c r="M209" s="27"/>
    </row>
    <row r="210" spans="2:13">
      <c r="B210" s="23"/>
      <c r="C210" s="22"/>
      <c r="E210" s="24"/>
      <c r="F210" s="28"/>
      <c r="G210" s="28"/>
      <c r="H210" s="22"/>
      <c r="I210" s="22"/>
      <c r="J210" s="22"/>
      <c r="K210" s="22"/>
      <c r="L210" s="27"/>
      <c r="M210" s="27"/>
    </row>
    <row r="211" spans="2:13">
      <c r="B211" s="23"/>
      <c r="C211" s="22"/>
      <c r="E211" s="24"/>
      <c r="F211" s="28"/>
      <c r="G211" s="28"/>
      <c r="H211" s="22"/>
      <c r="I211" s="22"/>
      <c r="J211" s="22"/>
      <c r="K211" s="22"/>
      <c r="L211" s="27"/>
      <c r="M211" s="27"/>
    </row>
    <row r="212" spans="2:13">
      <c r="B212" s="23"/>
      <c r="C212" s="22"/>
      <c r="E212" s="24"/>
      <c r="F212" s="28"/>
      <c r="G212" s="28"/>
      <c r="H212" s="22"/>
      <c r="I212" s="22"/>
      <c r="J212" s="22"/>
      <c r="K212" s="22"/>
      <c r="L212" s="27"/>
      <c r="M212" s="27"/>
    </row>
    <row r="213" spans="2:13">
      <c r="B213" s="23"/>
      <c r="C213" s="22"/>
      <c r="E213" s="24"/>
      <c r="F213" s="28"/>
      <c r="G213" s="28"/>
      <c r="H213" s="22"/>
      <c r="I213" s="22"/>
      <c r="J213" s="22"/>
      <c r="K213" s="22"/>
      <c r="L213" s="27"/>
      <c r="M213" s="27"/>
    </row>
    <row r="214" spans="2:13">
      <c r="B214" s="23"/>
      <c r="C214" s="22"/>
      <c r="E214" s="24"/>
      <c r="F214" s="28"/>
      <c r="G214" s="28"/>
      <c r="H214" s="22"/>
      <c r="I214" s="22"/>
      <c r="J214" s="22"/>
      <c r="K214" s="22"/>
      <c r="L214" s="27"/>
      <c r="M214" s="27"/>
    </row>
    <row r="215" spans="2:13">
      <c r="B215" s="23"/>
      <c r="C215" s="22"/>
      <c r="E215" s="24"/>
      <c r="F215" s="28"/>
      <c r="G215" s="28"/>
      <c r="H215" s="22"/>
      <c r="I215" s="22"/>
      <c r="J215" s="22"/>
      <c r="K215" s="22"/>
      <c r="L215" s="27"/>
      <c r="M215" s="27"/>
    </row>
    <row r="216" spans="2:13">
      <c r="B216" s="23"/>
      <c r="C216" s="22"/>
      <c r="E216" s="24"/>
      <c r="F216" s="28"/>
      <c r="G216" s="28"/>
      <c r="H216" s="22"/>
      <c r="I216" s="22"/>
      <c r="J216" s="22"/>
      <c r="K216" s="22"/>
      <c r="L216" s="27"/>
      <c r="M216" s="27"/>
    </row>
    <row r="217" spans="2:13">
      <c r="B217" s="23"/>
      <c r="C217" s="22"/>
      <c r="E217" s="24"/>
      <c r="F217" s="28"/>
      <c r="G217" s="28"/>
      <c r="H217" s="22"/>
      <c r="I217" s="22"/>
      <c r="J217" s="22"/>
      <c r="K217" s="22"/>
      <c r="L217" s="27"/>
      <c r="M217" s="27"/>
    </row>
    <row r="218" spans="2:13">
      <c r="B218" s="23"/>
      <c r="C218" s="22"/>
      <c r="E218" s="24"/>
      <c r="F218" s="28"/>
      <c r="G218" s="28"/>
      <c r="H218" s="22"/>
      <c r="I218" s="22"/>
      <c r="J218" s="22"/>
      <c r="K218" s="22"/>
      <c r="L218" s="27"/>
      <c r="M218" s="27"/>
    </row>
    <row r="219" spans="2:13">
      <c r="B219" s="23"/>
      <c r="C219" s="22"/>
      <c r="E219" s="24"/>
      <c r="F219" s="28"/>
      <c r="G219" s="28"/>
      <c r="H219" s="22"/>
      <c r="I219" s="22"/>
      <c r="J219" s="22"/>
      <c r="K219" s="22"/>
      <c r="L219" s="27"/>
      <c r="M219" s="27"/>
    </row>
    <row r="220" spans="2:13">
      <c r="B220" s="23"/>
      <c r="C220" s="22"/>
      <c r="E220" s="24"/>
      <c r="F220" s="28"/>
      <c r="G220" s="28"/>
      <c r="H220" s="22"/>
      <c r="I220" s="22"/>
      <c r="J220" s="22"/>
      <c r="K220" s="22"/>
      <c r="L220" s="27"/>
      <c r="M220" s="27"/>
    </row>
    <row r="221" spans="2:13">
      <c r="B221" s="23"/>
      <c r="C221" s="22"/>
      <c r="E221" s="24"/>
      <c r="F221" s="28"/>
      <c r="G221" s="28"/>
      <c r="H221" s="22"/>
      <c r="I221" s="22"/>
      <c r="J221" s="22"/>
      <c r="K221" s="22"/>
      <c r="L221" s="27"/>
      <c r="M221" s="27"/>
    </row>
    <row r="222" spans="2:13">
      <c r="B222" s="23"/>
      <c r="C222" s="22"/>
      <c r="E222" s="24"/>
      <c r="F222" s="28"/>
      <c r="G222" s="28"/>
      <c r="H222" s="22"/>
      <c r="I222" s="22"/>
      <c r="J222" s="22"/>
      <c r="K222" s="22"/>
      <c r="L222" s="27"/>
      <c r="M222" s="27"/>
    </row>
    <row r="223" spans="2:13">
      <c r="B223" s="23"/>
      <c r="C223" s="22"/>
      <c r="E223" s="24"/>
      <c r="F223" s="28"/>
      <c r="G223" s="28"/>
      <c r="H223" s="22"/>
      <c r="I223" s="22"/>
      <c r="J223" s="22"/>
      <c r="K223" s="22"/>
      <c r="L223" s="27"/>
      <c r="M223" s="27"/>
    </row>
    <row r="224" spans="2:13">
      <c r="B224" s="23"/>
      <c r="C224" s="22"/>
      <c r="E224" s="24"/>
      <c r="F224" s="28"/>
      <c r="G224" s="28"/>
      <c r="H224" s="22"/>
      <c r="I224" s="22"/>
      <c r="J224" s="22"/>
      <c r="K224" s="22"/>
      <c r="L224" s="27"/>
      <c r="M224" s="27"/>
    </row>
    <row r="225" spans="2:13">
      <c r="B225" s="23"/>
      <c r="C225" s="22"/>
      <c r="E225" s="24"/>
      <c r="F225" s="28"/>
      <c r="G225" s="28"/>
      <c r="H225" s="22"/>
      <c r="I225" s="22"/>
      <c r="J225" s="22"/>
      <c r="K225" s="22"/>
      <c r="L225" s="27"/>
      <c r="M225" s="27"/>
    </row>
    <row r="226" spans="2:13">
      <c r="B226" s="23"/>
      <c r="C226" s="22"/>
      <c r="E226" s="24"/>
      <c r="F226" s="28"/>
      <c r="G226" s="28"/>
      <c r="H226" s="22"/>
      <c r="I226" s="22"/>
      <c r="J226" s="22"/>
      <c r="K226" s="22"/>
      <c r="L226" s="27"/>
      <c r="M226" s="27"/>
    </row>
    <row r="227" spans="2:13">
      <c r="B227" s="23"/>
      <c r="C227" s="22"/>
      <c r="E227" s="24"/>
      <c r="F227" s="28"/>
      <c r="G227" s="28"/>
      <c r="H227" s="22"/>
      <c r="I227" s="22"/>
      <c r="J227" s="22"/>
      <c r="K227" s="22"/>
      <c r="L227" s="27"/>
      <c r="M227" s="27"/>
    </row>
    <row r="228" spans="2:13">
      <c r="B228" s="23"/>
      <c r="C228" s="22"/>
      <c r="E228" s="24"/>
      <c r="F228" s="28"/>
      <c r="G228" s="28"/>
      <c r="H228" s="22"/>
      <c r="I228" s="22"/>
      <c r="J228" s="22"/>
      <c r="K228" s="22"/>
      <c r="L228" s="27"/>
      <c r="M228" s="27"/>
    </row>
    <row r="229" spans="2:13">
      <c r="B229" s="23"/>
      <c r="C229" s="22"/>
      <c r="E229" s="24"/>
      <c r="F229" s="28"/>
      <c r="G229" s="28"/>
      <c r="H229" s="22"/>
      <c r="I229" s="22"/>
      <c r="J229" s="22"/>
      <c r="K229" s="22"/>
      <c r="L229" s="27"/>
      <c r="M229" s="27"/>
    </row>
    <row r="230" spans="2:13">
      <c r="B230" s="23"/>
      <c r="C230" s="22"/>
      <c r="E230" s="24"/>
      <c r="F230" s="28"/>
      <c r="G230" s="28"/>
      <c r="H230" s="22"/>
      <c r="I230" s="22"/>
      <c r="J230" s="22"/>
      <c r="K230" s="22"/>
      <c r="L230" s="27"/>
      <c r="M230" s="27"/>
    </row>
    <row r="231" spans="2:13">
      <c r="B231" s="23"/>
      <c r="C231" s="22"/>
      <c r="E231" s="24"/>
      <c r="F231" s="28"/>
      <c r="G231" s="28"/>
      <c r="H231" s="22"/>
      <c r="I231" s="22"/>
      <c r="J231" s="22"/>
      <c r="K231" s="22"/>
      <c r="L231" s="27"/>
      <c r="M231" s="27"/>
    </row>
    <row r="232" spans="2:13">
      <c r="B232" s="23"/>
      <c r="C232" s="22"/>
      <c r="E232" s="24"/>
      <c r="F232" s="28"/>
      <c r="G232" s="28"/>
      <c r="H232" s="22"/>
      <c r="I232" s="22"/>
      <c r="J232" s="22"/>
      <c r="K232" s="22"/>
      <c r="L232" s="27"/>
      <c r="M232" s="27"/>
    </row>
    <row r="233" spans="2:13">
      <c r="B233" s="23"/>
      <c r="C233" s="22"/>
      <c r="E233" s="24"/>
      <c r="F233" s="28"/>
      <c r="G233" s="28"/>
      <c r="H233" s="22"/>
      <c r="I233" s="22"/>
      <c r="J233" s="22"/>
      <c r="K233" s="22"/>
      <c r="L233" s="27"/>
      <c r="M233" s="27"/>
    </row>
    <row r="234" spans="2:13">
      <c r="B234" s="23"/>
      <c r="C234" s="22"/>
      <c r="E234" s="24"/>
      <c r="F234" s="28"/>
      <c r="G234" s="28"/>
      <c r="H234" s="22"/>
      <c r="I234" s="22"/>
      <c r="J234" s="22"/>
      <c r="K234" s="22"/>
      <c r="L234" s="27"/>
      <c r="M234" s="27"/>
    </row>
    <row r="235" spans="2:13">
      <c r="B235" s="23"/>
      <c r="C235" s="22"/>
      <c r="E235" s="24"/>
      <c r="F235" s="28"/>
      <c r="G235" s="28"/>
      <c r="H235" s="22"/>
      <c r="I235" s="22"/>
      <c r="J235" s="22"/>
      <c r="K235" s="22"/>
      <c r="L235" s="27"/>
      <c r="M235" s="27"/>
    </row>
    <row r="236" spans="2:13">
      <c r="B236" s="23"/>
      <c r="C236" s="22"/>
      <c r="E236" s="24"/>
      <c r="F236" s="28"/>
      <c r="G236" s="28"/>
      <c r="H236" s="22"/>
      <c r="I236" s="22"/>
      <c r="J236" s="22"/>
      <c r="K236" s="22"/>
      <c r="L236" s="27"/>
      <c r="M236" s="27"/>
    </row>
    <row r="237" spans="2:13">
      <c r="B237" s="23"/>
      <c r="C237" s="22"/>
      <c r="E237" s="24"/>
      <c r="F237" s="28"/>
      <c r="G237" s="28"/>
      <c r="H237" s="22"/>
      <c r="I237" s="22"/>
      <c r="J237" s="22"/>
      <c r="K237" s="22"/>
      <c r="L237" s="27"/>
      <c r="M237" s="27"/>
    </row>
    <row r="238" spans="2:13">
      <c r="B238" s="23"/>
      <c r="C238" s="22"/>
      <c r="E238" s="24"/>
      <c r="F238" s="28"/>
      <c r="G238" s="28"/>
      <c r="H238" s="22"/>
      <c r="I238" s="22"/>
      <c r="J238" s="22"/>
      <c r="K238" s="22"/>
      <c r="L238" s="27"/>
      <c r="M238" s="27"/>
    </row>
    <row r="239" spans="2:13">
      <c r="B239" s="23"/>
      <c r="C239" s="22"/>
      <c r="E239" s="24"/>
      <c r="F239" s="28"/>
      <c r="G239" s="28"/>
      <c r="H239" s="22"/>
      <c r="I239" s="22"/>
      <c r="J239" s="22"/>
      <c r="K239" s="22"/>
      <c r="L239" s="27"/>
      <c r="M239" s="27"/>
    </row>
    <row r="240" spans="2:13">
      <c r="B240" s="23"/>
      <c r="C240" s="22"/>
      <c r="E240" s="24"/>
      <c r="F240" s="28"/>
      <c r="G240" s="28"/>
      <c r="H240" s="22"/>
      <c r="I240" s="22"/>
      <c r="J240" s="22"/>
      <c r="K240" s="22"/>
      <c r="L240" s="27"/>
      <c r="M240" s="27"/>
    </row>
    <row r="241" spans="2:13">
      <c r="B241" s="23"/>
      <c r="C241" s="22"/>
      <c r="E241" s="24"/>
      <c r="F241" s="28"/>
      <c r="G241" s="28"/>
      <c r="H241" s="22"/>
      <c r="I241" s="22"/>
      <c r="J241" s="22"/>
      <c r="K241" s="22"/>
      <c r="L241" s="27"/>
      <c r="M241" s="27"/>
    </row>
    <row r="242" spans="2:13">
      <c r="B242" s="23"/>
      <c r="C242" s="22"/>
      <c r="E242" s="24"/>
      <c r="F242" s="28"/>
      <c r="G242" s="28"/>
      <c r="H242" s="22"/>
      <c r="I242" s="22"/>
      <c r="J242" s="22"/>
      <c r="K242" s="22"/>
      <c r="L242" s="27"/>
      <c r="M242" s="27"/>
    </row>
    <row r="243" spans="2:13">
      <c r="B243" s="23"/>
      <c r="C243" s="22"/>
      <c r="E243" s="24"/>
      <c r="F243" s="28"/>
      <c r="G243" s="28"/>
      <c r="H243" s="22"/>
      <c r="I243" s="22"/>
      <c r="J243" s="22"/>
      <c r="K243" s="22"/>
      <c r="L243" s="27"/>
      <c r="M243" s="27"/>
    </row>
    <row r="244" spans="2:13">
      <c r="B244" s="23"/>
      <c r="C244" s="22"/>
      <c r="E244" s="24"/>
      <c r="F244" s="28"/>
      <c r="G244" s="28"/>
      <c r="H244" s="22"/>
      <c r="I244" s="22"/>
      <c r="J244" s="22"/>
      <c r="K244" s="22"/>
      <c r="L244" s="27"/>
      <c r="M244" s="27"/>
    </row>
    <row r="245" spans="2:13">
      <c r="B245" s="23"/>
      <c r="C245" s="22"/>
      <c r="E245" s="24"/>
      <c r="F245" s="28"/>
      <c r="G245" s="28"/>
      <c r="H245" s="22"/>
      <c r="I245" s="22"/>
      <c r="J245" s="22"/>
      <c r="K245" s="22"/>
      <c r="L245" s="27"/>
      <c r="M245" s="27"/>
    </row>
    <row r="246" spans="2:13">
      <c r="B246" s="23"/>
      <c r="C246" s="22"/>
      <c r="E246" s="24"/>
      <c r="F246" s="28"/>
      <c r="G246" s="28"/>
      <c r="H246" s="22"/>
      <c r="I246" s="22"/>
      <c r="J246" s="22"/>
      <c r="K246" s="22"/>
      <c r="L246" s="27"/>
      <c r="M246" s="27"/>
    </row>
    <row r="247" spans="2:13">
      <c r="B247" s="23"/>
      <c r="C247" s="22"/>
      <c r="E247" s="24"/>
      <c r="F247" s="28"/>
      <c r="G247" s="28"/>
      <c r="H247" s="22"/>
      <c r="I247" s="22"/>
      <c r="J247" s="22"/>
      <c r="K247" s="22"/>
      <c r="L247" s="27"/>
      <c r="M247" s="27"/>
    </row>
    <row r="248" spans="2:13">
      <c r="B248" s="23"/>
      <c r="C248" s="22"/>
      <c r="E248" s="24"/>
      <c r="F248" s="28"/>
      <c r="G248" s="28"/>
      <c r="H248" s="22"/>
      <c r="I248" s="22"/>
      <c r="J248" s="22"/>
      <c r="K248" s="22"/>
      <c r="L248" s="27"/>
      <c r="M248" s="27"/>
    </row>
    <row r="249" spans="2:13">
      <c r="B249" s="23"/>
      <c r="C249" s="22"/>
      <c r="E249" s="24"/>
      <c r="F249" s="28"/>
      <c r="G249" s="28"/>
      <c r="H249" s="22"/>
      <c r="I249" s="22"/>
      <c r="J249" s="22"/>
      <c r="K249" s="22"/>
      <c r="L249" s="27"/>
      <c r="M249" s="27"/>
    </row>
    <row r="250" spans="2:13">
      <c r="B250" s="23"/>
      <c r="C250" s="22"/>
      <c r="E250" s="24"/>
      <c r="F250" s="28"/>
      <c r="G250" s="28"/>
      <c r="H250" s="22"/>
      <c r="I250" s="22"/>
      <c r="J250" s="22"/>
      <c r="K250" s="22"/>
      <c r="L250" s="27"/>
      <c r="M250" s="27"/>
    </row>
    <row r="251" spans="2:13">
      <c r="B251" s="23"/>
      <c r="C251" s="22"/>
      <c r="E251" s="24"/>
      <c r="F251" s="28"/>
      <c r="G251" s="28"/>
      <c r="H251" s="22"/>
      <c r="I251" s="22"/>
      <c r="J251" s="22"/>
      <c r="K251" s="22"/>
      <c r="L251" s="27"/>
      <c r="M251" s="27"/>
    </row>
    <row r="252" spans="2:13">
      <c r="B252" s="23"/>
      <c r="C252" s="22"/>
      <c r="E252" s="24"/>
      <c r="F252" s="28"/>
      <c r="G252" s="28"/>
      <c r="H252" s="22"/>
      <c r="I252" s="22"/>
      <c r="J252" s="22"/>
      <c r="K252" s="22"/>
      <c r="L252" s="27"/>
      <c r="M252" s="27"/>
    </row>
    <row r="253" spans="2:13">
      <c r="B253" s="23"/>
      <c r="C253" s="22"/>
      <c r="E253" s="24"/>
      <c r="F253" s="28"/>
      <c r="G253" s="28"/>
      <c r="H253" s="22"/>
      <c r="I253" s="22"/>
      <c r="J253" s="22"/>
      <c r="K253" s="22"/>
      <c r="L253" s="27"/>
      <c r="M253" s="27"/>
    </row>
    <row r="254" spans="2:13">
      <c r="B254" s="23"/>
      <c r="C254" s="22"/>
      <c r="E254" s="24"/>
      <c r="F254" s="28"/>
      <c r="G254" s="28"/>
      <c r="H254" s="22"/>
      <c r="I254" s="22"/>
      <c r="J254" s="22"/>
      <c r="K254" s="22"/>
      <c r="L254" s="27"/>
      <c r="M254" s="27"/>
    </row>
    <row r="255" spans="2:13">
      <c r="B255" s="23"/>
      <c r="C255" s="22"/>
      <c r="E255" s="24"/>
      <c r="F255" s="28"/>
      <c r="G255" s="28"/>
      <c r="H255" s="22"/>
      <c r="I255" s="22"/>
      <c r="J255" s="22"/>
      <c r="K255" s="22"/>
      <c r="L255" s="27"/>
      <c r="M255" s="27"/>
    </row>
    <row r="256" spans="2:13">
      <c r="B256" s="23"/>
      <c r="C256" s="22"/>
      <c r="E256" s="24"/>
      <c r="F256" s="28"/>
      <c r="G256" s="28"/>
      <c r="H256" s="22"/>
      <c r="I256" s="22"/>
      <c r="J256" s="22"/>
      <c r="K256" s="22"/>
      <c r="L256" s="27"/>
      <c r="M256" s="27"/>
    </row>
    <row r="257" spans="2:13">
      <c r="B257" s="23"/>
      <c r="C257" s="22"/>
      <c r="E257" s="24"/>
      <c r="F257" s="28"/>
      <c r="G257" s="28"/>
      <c r="H257" s="22"/>
      <c r="I257" s="22"/>
      <c r="J257" s="22"/>
      <c r="K257" s="22"/>
      <c r="L257" s="27"/>
      <c r="M257" s="27"/>
    </row>
    <row r="258" spans="2:13">
      <c r="B258" s="23"/>
      <c r="C258" s="22"/>
      <c r="E258" s="24"/>
      <c r="F258" s="28"/>
      <c r="G258" s="28"/>
      <c r="H258" s="22"/>
      <c r="I258" s="22"/>
      <c r="J258" s="22"/>
      <c r="K258" s="22"/>
      <c r="L258" s="27"/>
      <c r="M258" s="27"/>
    </row>
    <row r="259" spans="2:13">
      <c r="B259" s="23"/>
      <c r="C259" s="22"/>
      <c r="E259" s="24"/>
      <c r="F259" s="28"/>
      <c r="G259" s="28"/>
      <c r="H259" s="22"/>
      <c r="I259" s="22"/>
      <c r="J259" s="22"/>
      <c r="K259" s="22"/>
      <c r="L259" s="27"/>
      <c r="M259" s="27"/>
    </row>
    <row r="260" spans="2:13">
      <c r="B260" s="23"/>
      <c r="C260" s="22"/>
      <c r="E260" s="24"/>
      <c r="F260" s="28"/>
      <c r="G260" s="28"/>
      <c r="H260" s="22"/>
      <c r="I260" s="22"/>
      <c r="J260" s="22"/>
      <c r="K260" s="22"/>
      <c r="L260" s="27"/>
      <c r="M260" s="27"/>
    </row>
    <row r="261" spans="2:13">
      <c r="B261" s="23"/>
      <c r="C261" s="22"/>
      <c r="E261" s="24"/>
      <c r="F261" s="28"/>
      <c r="G261" s="28"/>
      <c r="H261" s="22"/>
      <c r="I261" s="22"/>
      <c r="J261" s="22"/>
      <c r="K261" s="22"/>
      <c r="L261" s="27"/>
      <c r="M261" s="27"/>
    </row>
    <row r="262" spans="2:13">
      <c r="B262" s="23"/>
      <c r="C262" s="22"/>
      <c r="E262" s="24"/>
      <c r="F262" s="28"/>
      <c r="G262" s="28"/>
      <c r="H262" s="22"/>
      <c r="I262" s="22"/>
      <c r="J262" s="22"/>
      <c r="K262" s="22"/>
      <c r="L262" s="27"/>
      <c r="M262" s="27"/>
    </row>
    <row r="263" spans="2:13">
      <c r="B263" s="23"/>
      <c r="C263" s="22"/>
      <c r="E263" s="24"/>
      <c r="F263" s="28"/>
      <c r="G263" s="28"/>
      <c r="H263" s="22"/>
      <c r="I263" s="22"/>
      <c r="J263" s="22"/>
      <c r="K263" s="22"/>
      <c r="L263" s="27"/>
      <c r="M263" s="27"/>
    </row>
    <row r="264" spans="2:13">
      <c r="B264" s="23"/>
      <c r="C264" s="22"/>
      <c r="E264" s="24"/>
      <c r="F264" s="28"/>
      <c r="G264" s="28"/>
      <c r="H264" s="22"/>
      <c r="I264" s="22"/>
      <c r="J264" s="22"/>
      <c r="K264" s="22"/>
      <c r="L264" s="27"/>
      <c r="M264" s="27"/>
    </row>
    <row r="265" spans="2:13">
      <c r="B265" s="23"/>
      <c r="C265" s="22"/>
      <c r="E265" s="24"/>
      <c r="F265" s="28"/>
      <c r="G265" s="28"/>
      <c r="H265" s="22"/>
      <c r="I265" s="22"/>
      <c r="J265" s="22"/>
      <c r="K265" s="22"/>
      <c r="L265" s="27"/>
      <c r="M265" s="27"/>
    </row>
    <row r="266" spans="2:13">
      <c r="B266" s="23"/>
      <c r="C266" s="22"/>
      <c r="E266" s="24"/>
      <c r="F266" s="28"/>
      <c r="G266" s="28"/>
      <c r="H266" s="22"/>
      <c r="I266" s="22"/>
      <c r="J266" s="22"/>
      <c r="K266" s="22"/>
      <c r="L266" s="27"/>
      <c r="M266" s="27"/>
    </row>
    <row r="267" spans="2:13">
      <c r="B267" s="23"/>
      <c r="C267" s="22"/>
      <c r="E267" s="24"/>
      <c r="F267" s="28"/>
      <c r="G267" s="28"/>
      <c r="H267" s="22"/>
      <c r="I267" s="22"/>
      <c r="J267" s="22"/>
      <c r="K267" s="22"/>
      <c r="L267" s="27"/>
      <c r="M267" s="27"/>
    </row>
    <row r="268" spans="2:13">
      <c r="B268" s="23"/>
      <c r="C268" s="22"/>
      <c r="E268" s="24"/>
      <c r="F268" s="28"/>
      <c r="G268" s="28"/>
      <c r="H268" s="22"/>
      <c r="I268" s="22"/>
      <c r="J268" s="22"/>
      <c r="K268" s="22"/>
      <c r="L268" s="27"/>
      <c r="M268" s="27"/>
    </row>
    <row r="269" spans="2:13">
      <c r="B269" s="23"/>
      <c r="C269" s="22"/>
      <c r="E269" s="24"/>
      <c r="F269" s="28"/>
      <c r="G269" s="28"/>
      <c r="H269" s="22"/>
      <c r="I269" s="22"/>
      <c r="J269" s="22"/>
      <c r="K269" s="22"/>
      <c r="L269" s="27"/>
      <c r="M269" s="27"/>
    </row>
    <row r="270" spans="2:13">
      <c r="B270" s="23"/>
      <c r="C270" s="22"/>
      <c r="E270" s="24"/>
      <c r="F270" s="28"/>
      <c r="G270" s="28"/>
      <c r="H270" s="22"/>
      <c r="I270" s="22"/>
      <c r="J270" s="22"/>
      <c r="K270" s="22"/>
      <c r="L270" s="27"/>
      <c r="M270" s="27"/>
    </row>
    <row r="271" spans="2:13">
      <c r="B271" s="23"/>
      <c r="C271" s="22"/>
      <c r="E271" s="24"/>
      <c r="F271" s="28"/>
      <c r="G271" s="28"/>
      <c r="H271" s="22"/>
      <c r="I271" s="22"/>
      <c r="J271" s="22"/>
      <c r="K271" s="22"/>
      <c r="L271" s="27"/>
      <c r="M271" s="27"/>
    </row>
    <row r="272" spans="2:13">
      <c r="B272" s="23"/>
      <c r="C272" s="22"/>
      <c r="E272" s="24"/>
      <c r="F272" s="28"/>
      <c r="G272" s="28"/>
      <c r="H272" s="22"/>
      <c r="I272" s="22"/>
      <c r="J272" s="22"/>
      <c r="K272" s="22"/>
      <c r="L272" s="27"/>
      <c r="M272" s="27"/>
    </row>
    <row r="273" spans="2:13">
      <c r="B273" s="23"/>
      <c r="C273" s="22"/>
      <c r="E273" s="24"/>
      <c r="F273" s="28"/>
      <c r="G273" s="28"/>
      <c r="H273" s="22"/>
      <c r="I273" s="22"/>
      <c r="J273" s="22"/>
      <c r="K273" s="22"/>
      <c r="L273" s="27"/>
      <c r="M273" s="27"/>
    </row>
    <row r="274" spans="2:13">
      <c r="B274" s="23"/>
      <c r="C274" s="22"/>
      <c r="E274" s="24"/>
      <c r="F274" s="28"/>
      <c r="G274" s="28"/>
      <c r="H274" s="22"/>
      <c r="I274" s="22"/>
      <c r="J274" s="22"/>
      <c r="K274" s="22"/>
      <c r="L274" s="27"/>
      <c r="M274" s="27"/>
    </row>
    <row r="275" spans="2:13">
      <c r="B275" s="23"/>
      <c r="C275" s="22"/>
      <c r="E275" s="24"/>
      <c r="F275" s="28"/>
      <c r="G275" s="28"/>
      <c r="H275" s="22"/>
      <c r="I275" s="22"/>
      <c r="J275" s="22"/>
      <c r="K275" s="22"/>
      <c r="L275" s="27"/>
      <c r="M275" s="27"/>
    </row>
    <row r="276" spans="2:13">
      <c r="B276" s="23"/>
      <c r="C276" s="22"/>
      <c r="E276" s="24"/>
      <c r="F276" s="28"/>
      <c r="G276" s="28"/>
      <c r="H276" s="22"/>
      <c r="I276" s="22"/>
      <c r="J276" s="22"/>
      <c r="K276" s="22"/>
      <c r="L276" s="27"/>
      <c r="M276" s="27"/>
    </row>
    <row r="277" spans="2:13">
      <c r="B277" s="23"/>
      <c r="C277" s="22"/>
      <c r="E277" s="24"/>
      <c r="F277" s="28"/>
      <c r="G277" s="28"/>
      <c r="H277" s="22"/>
      <c r="I277" s="22"/>
      <c r="J277" s="22"/>
      <c r="K277" s="22"/>
      <c r="L277" s="27"/>
      <c r="M277" s="27"/>
    </row>
    <row r="278" spans="2:13">
      <c r="B278" s="23"/>
      <c r="C278" s="22"/>
      <c r="E278" s="24"/>
      <c r="F278" s="28"/>
      <c r="G278" s="28"/>
      <c r="H278" s="22"/>
      <c r="I278" s="22"/>
      <c r="J278" s="22"/>
      <c r="K278" s="22"/>
      <c r="L278" s="27"/>
      <c r="M278" s="27"/>
    </row>
    <row r="279" spans="2:13">
      <c r="B279" s="23"/>
      <c r="C279" s="22"/>
      <c r="E279" s="24"/>
      <c r="F279" s="28"/>
      <c r="G279" s="28"/>
      <c r="H279" s="22"/>
      <c r="I279" s="22"/>
      <c r="J279" s="22"/>
      <c r="K279" s="22"/>
      <c r="L279" s="27"/>
      <c r="M279" s="27"/>
    </row>
    <row r="280" spans="2:13">
      <c r="B280" s="23"/>
      <c r="C280" s="22"/>
      <c r="E280" s="24"/>
      <c r="F280" s="28"/>
      <c r="G280" s="28"/>
      <c r="H280" s="22"/>
      <c r="I280" s="22"/>
      <c r="J280" s="22"/>
      <c r="K280" s="22"/>
      <c r="L280" s="27"/>
      <c r="M280" s="27"/>
    </row>
    <row r="281" spans="2:13">
      <c r="B281" s="23"/>
      <c r="C281" s="22"/>
      <c r="E281" s="24"/>
      <c r="F281" s="28"/>
      <c r="G281" s="28"/>
      <c r="H281" s="22"/>
      <c r="I281" s="22"/>
      <c r="J281" s="22"/>
      <c r="K281" s="22"/>
      <c r="L281" s="27"/>
      <c r="M281" s="27"/>
    </row>
    <row r="282" spans="2:13">
      <c r="B282" s="23"/>
      <c r="C282" s="22"/>
      <c r="E282" s="24"/>
      <c r="F282" s="28"/>
      <c r="G282" s="28"/>
      <c r="H282" s="22"/>
      <c r="I282" s="22"/>
      <c r="J282" s="22"/>
      <c r="K282" s="22"/>
      <c r="L282" s="27"/>
      <c r="M282" s="27"/>
    </row>
    <row r="283" spans="2:13">
      <c r="B283" s="23"/>
      <c r="C283" s="22"/>
      <c r="E283" s="24"/>
      <c r="F283" s="28"/>
      <c r="G283" s="28"/>
      <c r="H283" s="22"/>
      <c r="I283" s="22"/>
      <c r="J283" s="22"/>
      <c r="K283" s="22"/>
      <c r="L283" s="27"/>
      <c r="M283" s="27"/>
    </row>
    <row r="284" spans="2:13">
      <c r="B284" s="23"/>
      <c r="C284" s="22"/>
      <c r="E284" s="24"/>
      <c r="F284" s="28"/>
      <c r="G284" s="28"/>
      <c r="H284" s="22"/>
      <c r="I284" s="22"/>
      <c r="J284" s="22"/>
      <c r="K284" s="22"/>
      <c r="L284" s="27"/>
      <c r="M284" s="27"/>
    </row>
    <row r="285" spans="2:13">
      <c r="B285" s="23"/>
      <c r="C285" s="22"/>
      <c r="E285" s="24"/>
      <c r="F285" s="28"/>
      <c r="G285" s="28"/>
      <c r="H285" s="22"/>
      <c r="I285" s="22"/>
      <c r="J285" s="22"/>
      <c r="K285" s="22"/>
      <c r="L285" s="27"/>
      <c r="M285" s="27"/>
    </row>
    <row r="286" spans="2:13">
      <c r="B286" s="23"/>
      <c r="C286" s="22"/>
      <c r="E286" s="24"/>
      <c r="F286" s="28"/>
      <c r="G286" s="28"/>
      <c r="H286" s="22"/>
      <c r="I286" s="22"/>
      <c r="J286" s="22"/>
      <c r="K286" s="22"/>
      <c r="L286" s="27"/>
      <c r="M286" s="27"/>
    </row>
    <row r="287" spans="2:13">
      <c r="B287" s="23"/>
      <c r="C287" s="22"/>
      <c r="E287" s="24"/>
      <c r="F287" s="28"/>
      <c r="G287" s="28"/>
      <c r="H287" s="22"/>
      <c r="I287" s="22"/>
      <c r="J287" s="22"/>
      <c r="K287" s="22"/>
      <c r="L287" s="27"/>
      <c r="M287" s="27"/>
    </row>
    <row r="288" spans="2:13">
      <c r="B288" s="23"/>
      <c r="C288" s="22"/>
      <c r="E288" s="24"/>
      <c r="F288" s="28"/>
      <c r="G288" s="28"/>
      <c r="H288" s="22"/>
      <c r="I288" s="22"/>
      <c r="J288" s="22"/>
      <c r="K288" s="22"/>
      <c r="L288" s="27"/>
      <c r="M288" s="27"/>
    </row>
    <row r="289" spans="2:13">
      <c r="B289" s="23"/>
      <c r="C289" s="22"/>
      <c r="E289" s="24"/>
      <c r="F289" s="28"/>
      <c r="G289" s="28"/>
      <c r="H289" s="22"/>
      <c r="I289" s="22"/>
      <c r="J289" s="22"/>
      <c r="K289" s="22"/>
      <c r="L289" s="27"/>
      <c r="M289" s="27"/>
    </row>
    <row r="290" spans="2:13">
      <c r="B290" s="23"/>
      <c r="C290" s="22"/>
      <c r="E290" s="24"/>
      <c r="F290" s="28"/>
      <c r="G290" s="28"/>
      <c r="H290" s="22"/>
      <c r="I290" s="22"/>
      <c r="J290" s="22"/>
      <c r="K290" s="22"/>
      <c r="L290" s="27"/>
      <c r="M290" s="27"/>
    </row>
    <row r="291" spans="2:13">
      <c r="B291" s="23"/>
      <c r="C291" s="22"/>
      <c r="E291" s="24"/>
      <c r="F291" s="28"/>
      <c r="G291" s="28"/>
      <c r="H291" s="22"/>
      <c r="I291" s="22"/>
      <c r="J291" s="22"/>
      <c r="K291" s="22"/>
      <c r="L291" s="27"/>
      <c r="M291" s="27"/>
    </row>
    <row r="292" spans="2:13">
      <c r="B292" s="23"/>
      <c r="C292" s="22"/>
      <c r="E292" s="24"/>
      <c r="F292" s="28"/>
      <c r="G292" s="28"/>
      <c r="H292" s="22"/>
      <c r="I292" s="22"/>
      <c r="J292" s="22"/>
      <c r="K292" s="22"/>
      <c r="L292" s="27"/>
      <c r="M292" s="27"/>
    </row>
    <row r="293" spans="2:13">
      <c r="B293" s="23"/>
      <c r="C293" s="22"/>
      <c r="E293" s="24"/>
      <c r="F293" s="28"/>
      <c r="G293" s="28"/>
      <c r="H293" s="22"/>
      <c r="I293" s="22"/>
      <c r="J293" s="22"/>
      <c r="K293" s="22"/>
      <c r="L293" s="27"/>
      <c r="M293" s="27"/>
    </row>
    <row r="294" spans="2:13">
      <c r="B294" s="23"/>
      <c r="C294" s="22"/>
      <c r="E294" s="24"/>
      <c r="F294" s="28"/>
      <c r="G294" s="28"/>
      <c r="H294" s="22"/>
      <c r="I294" s="22"/>
      <c r="J294" s="22"/>
      <c r="K294" s="22"/>
      <c r="L294" s="27"/>
      <c r="M294" s="27"/>
    </row>
    <row r="295" spans="2:13">
      <c r="B295" s="23"/>
      <c r="C295" s="22"/>
      <c r="E295" s="24"/>
      <c r="F295" s="28"/>
      <c r="G295" s="28"/>
      <c r="H295" s="22"/>
      <c r="I295" s="22"/>
      <c r="J295" s="22"/>
      <c r="K295" s="22"/>
      <c r="L295" s="27"/>
      <c r="M295" s="27"/>
    </row>
    <row r="296" spans="2:13">
      <c r="B296" s="23"/>
      <c r="C296" s="22"/>
      <c r="E296" s="24"/>
      <c r="F296" s="28"/>
      <c r="G296" s="28"/>
      <c r="H296" s="22"/>
      <c r="I296" s="22"/>
      <c r="J296" s="22"/>
      <c r="K296" s="22"/>
      <c r="L296" s="27"/>
      <c r="M296" s="27"/>
    </row>
    <row r="297" spans="2:13">
      <c r="B297" s="23"/>
      <c r="C297" s="22"/>
      <c r="E297" s="24"/>
      <c r="F297" s="28"/>
      <c r="G297" s="28"/>
      <c r="H297" s="22"/>
      <c r="I297" s="22"/>
      <c r="J297" s="22"/>
      <c r="K297" s="22"/>
      <c r="L297" s="27"/>
      <c r="M297" s="27"/>
    </row>
    <row r="298" spans="2:13">
      <c r="B298" s="23"/>
      <c r="C298" s="22"/>
      <c r="E298" s="24"/>
      <c r="F298" s="28"/>
      <c r="G298" s="28"/>
      <c r="H298" s="22"/>
      <c r="I298" s="22"/>
      <c r="J298" s="22"/>
      <c r="K298" s="22"/>
      <c r="L298" s="27"/>
      <c r="M298" s="27"/>
    </row>
    <row r="299" spans="2:13">
      <c r="B299" s="23"/>
      <c r="C299" s="22"/>
      <c r="E299" s="24"/>
      <c r="F299" s="28"/>
      <c r="G299" s="28"/>
      <c r="H299" s="22"/>
      <c r="I299" s="22"/>
      <c r="J299" s="22"/>
      <c r="K299" s="22"/>
      <c r="L299" s="27"/>
      <c r="M299" s="27"/>
    </row>
    <row r="300" spans="2:13">
      <c r="B300" s="23"/>
      <c r="C300" s="22"/>
      <c r="E300" s="24"/>
      <c r="F300" s="28"/>
      <c r="G300" s="28"/>
      <c r="H300" s="22"/>
      <c r="I300" s="22"/>
      <c r="J300" s="22"/>
      <c r="K300" s="22"/>
      <c r="L300" s="27"/>
      <c r="M300" s="27"/>
    </row>
    <row r="301" spans="2:13">
      <c r="B301" s="23"/>
      <c r="C301" s="22"/>
      <c r="E301" s="24"/>
      <c r="F301" s="28"/>
      <c r="G301" s="28"/>
      <c r="H301" s="22"/>
      <c r="I301" s="22"/>
      <c r="J301" s="22"/>
      <c r="K301" s="22"/>
      <c r="L301" s="27"/>
      <c r="M301" s="27"/>
    </row>
    <row r="302" spans="2:13">
      <c r="B302" s="23"/>
      <c r="C302" s="22"/>
      <c r="E302" s="24"/>
      <c r="F302" s="28"/>
      <c r="G302" s="28"/>
      <c r="H302" s="22"/>
      <c r="I302" s="22"/>
      <c r="J302" s="22"/>
      <c r="K302" s="22"/>
      <c r="L302" s="27"/>
      <c r="M302" s="27"/>
    </row>
    <row r="303" spans="2:13">
      <c r="B303" s="23"/>
      <c r="C303" s="22"/>
      <c r="E303" s="24"/>
      <c r="F303" s="28"/>
      <c r="G303" s="28"/>
      <c r="H303" s="22"/>
      <c r="I303" s="22"/>
      <c r="J303" s="22"/>
      <c r="K303" s="22"/>
      <c r="L303" s="27"/>
      <c r="M303" s="27"/>
    </row>
    <row r="304" spans="2:13">
      <c r="B304" s="23"/>
      <c r="C304" s="22"/>
      <c r="E304" s="24"/>
      <c r="F304" s="28"/>
      <c r="G304" s="28"/>
      <c r="H304" s="22"/>
      <c r="I304" s="22"/>
      <c r="J304" s="22"/>
      <c r="K304" s="22"/>
      <c r="L304" s="27"/>
      <c r="M304" s="27"/>
    </row>
    <row r="305" spans="2:13">
      <c r="B305" s="23"/>
      <c r="C305" s="22"/>
      <c r="E305" s="24"/>
      <c r="F305" s="28"/>
      <c r="G305" s="28"/>
      <c r="H305" s="22"/>
      <c r="I305" s="22"/>
      <c r="J305" s="22"/>
      <c r="K305" s="22"/>
      <c r="L305" s="27"/>
      <c r="M305" s="27"/>
    </row>
    <row r="306" spans="2:13">
      <c r="B306" s="23"/>
      <c r="C306" s="22"/>
      <c r="E306" s="24"/>
      <c r="F306" s="28"/>
      <c r="G306" s="28"/>
      <c r="H306" s="22"/>
      <c r="I306" s="22"/>
      <c r="J306" s="22"/>
      <c r="K306" s="22"/>
      <c r="L306" s="27"/>
      <c r="M306" s="27"/>
    </row>
    <row r="307" spans="2:13">
      <c r="B307" s="23"/>
      <c r="C307" s="22"/>
      <c r="E307" s="24"/>
      <c r="F307" s="28"/>
      <c r="G307" s="28"/>
      <c r="H307" s="22"/>
      <c r="I307" s="22"/>
      <c r="J307" s="22"/>
      <c r="K307" s="22"/>
      <c r="L307" s="27"/>
      <c r="M307" s="27"/>
    </row>
    <row r="308" spans="2:13">
      <c r="B308" s="23"/>
      <c r="C308" s="22"/>
      <c r="E308" s="24"/>
      <c r="F308" s="28"/>
      <c r="G308" s="28"/>
      <c r="H308" s="22"/>
      <c r="I308" s="22"/>
      <c r="J308" s="22"/>
      <c r="K308" s="22"/>
      <c r="L308" s="27"/>
      <c r="M308" s="27"/>
    </row>
    <row r="309" spans="2:13">
      <c r="B309" s="23"/>
      <c r="C309" s="22"/>
      <c r="E309" s="24"/>
      <c r="F309" s="28"/>
      <c r="G309" s="28"/>
      <c r="H309" s="22"/>
      <c r="I309" s="22"/>
      <c r="J309" s="22"/>
      <c r="K309" s="22"/>
      <c r="L309" s="27"/>
      <c r="M309" s="27"/>
    </row>
    <row r="310" spans="2:13">
      <c r="B310" s="23"/>
      <c r="C310" s="22"/>
      <c r="E310" s="24"/>
      <c r="F310" s="28"/>
      <c r="G310" s="28"/>
      <c r="H310" s="22"/>
      <c r="I310" s="22"/>
      <c r="J310" s="22"/>
      <c r="K310" s="22"/>
      <c r="L310" s="27"/>
      <c r="M310" s="27"/>
    </row>
    <row r="311" spans="2:13">
      <c r="B311" s="23"/>
      <c r="C311" s="22"/>
      <c r="E311" s="24"/>
      <c r="F311" s="28"/>
      <c r="G311" s="28"/>
      <c r="H311" s="22"/>
      <c r="I311" s="22"/>
      <c r="J311" s="22"/>
      <c r="K311" s="22"/>
      <c r="L311" s="27"/>
      <c r="M311" s="27"/>
    </row>
    <row r="312" spans="2:13">
      <c r="B312" s="23"/>
      <c r="C312" s="22"/>
      <c r="E312" s="24"/>
      <c r="F312" s="28"/>
      <c r="G312" s="28"/>
      <c r="H312" s="22"/>
      <c r="I312" s="22"/>
      <c r="J312" s="22"/>
      <c r="K312" s="22"/>
      <c r="L312" s="27"/>
      <c r="M312" s="27"/>
    </row>
    <row r="313" spans="2:13">
      <c r="B313" s="23"/>
      <c r="C313" s="22"/>
      <c r="E313" s="24"/>
      <c r="F313" s="28"/>
      <c r="G313" s="28"/>
      <c r="H313" s="22"/>
      <c r="I313" s="22"/>
      <c r="J313" s="22"/>
      <c r="K313" s="22"/>
      <c r="L313" s="27"/>
      <c r="M313" s="27"/>
    </row>
    <row r="314" spans="2:13">
      <c r="B314" s="23"/>
      <c r="C314" s="22"/>
      <c r="E314" s="24"/>
      <c r="F314" s="28"/>
      <c r="G314" s="28"/>
      <c r="H314" s="22"/>
      <c r="I314" s="22"/>
      <c r="J314" s="22"/>
      <c r="K314" s="22"/>
      <c r="L314" s="27"/>
      <c r="M314" s="27"/>
    </row>
    <row r="315" spans="2:13">
      <c r="B315" s="23"/>
      <c r="C315" s="22"/>
      <c r="E315" s="24"/>
      <c r="F315" s="28"/>
      <c r="G315" s="28"/>
      <c r="H315" s="22"/>
      <c r="I315" s="22"/>
      <c r="J315" s="22"/>
      <c r="K315" s="22"/>
      <c r="L315" s="27"/>
      <c r="M315" s="27"/>
    </row>
    <row r="316" spans="2:13">
      <c r="B316" s="23"/>
      <c r="C316" s="22"/>
      <c r="E316" s="24"/>
      <c r="F316" s="28"/>
      <c r="G316" s="28"/>
      <c r="H316" s="22"/>
      <c r="I316" s="22"/>
      <c r="J316" s="22"/>
      <c r="K316" s="22"/>
      <c r="L316" s="27"/>
      <c r="M316" s="27"/>
    </row>
    <row r="317" spans="2:13">
      <c r="B317" s="23"/>
      <c r="C317" s="22"/>
      <c r="E317" s="24"/>
      <c r="F317" s="28"/>
      <c r="G317" s="28"/>
      <c r="H317" s="22"/>
      <c r="I317" s="22"/>
      <c r="J317" s="22"/>
      <c r="K317" s="22"/>
      <c r="L317" s="27"/>
      <c r="M317" s="27"/>
    </row>
    <row r="318" spans="2:13">
      <c r="B318" s="23"/>
      <c r="C318" s="22"/>
      <c r="E318" s="24"/>
      <c r="F318" s="28"/>
      <c r="G318" s="28"/>
      <c r="H318" s="22"/>
      <c r="I318" s="22"/>
      <c r="J318" s="22"/>
      <c r="K318" s="22"/>
      <c r="L318" s="27"/>
      <c r="M318" s="27"/>
    </row>
    <row r="319" spans="2:13">
      <c r="B319" s="23"/>
      <c r="C319" s="23"/>
      <c r="E319" s="24"/>
      <c r="F319" s="25"/>
      <c r="G319" s="25"/>
      <c r="H319" s="22"/>
      <c r="I319" s="26"/>
      <c r="J319" s="26"/>
      <c r="K319" s="26"/>
      <c r="L319" s="23"/>
    </row>
    <row r="320" spans="2:13">
      <c r="B320" s="23"/>
      <c r="C320" s="23"/>
      <c r="E320" s="24"/>
      <c r="F320" s="25"/>
      <c r="G320" s="25"/>
      <c r="H320" s="22"/>
      <c r="I320" s="26"/>
      <c r="J320" s="26"/>
      <c r="K320" s="26"/>
      <c r="L320" s="23"/>
    </row>
    <row r="321" spans="2:12">
      <c r="B321" s="23"/>
      <c r="C321" s="23"/>
      <c r="E321" s="24"/>
      <c r="F321" s="25"/>
      <c r="G321" s="25"/>
      <c r="H321" s="22"/>
      <c r="I321" s="26"/>
      <c r="J321" s="26"/>
      <c r="K321" s="26"/>
      <c r="L321" s="23"/>
    </row>
    <row r="322" spans="2:12">
      <c r="B322" s="23"/>
      <c r="C322" s="23"/>
      <c r="E322" s="24"/>
      <c r="F322" s="25"/>
      <c r="G322" s="25"/>
      <c r="H322" s="22"/>
      <c r="I322" s="26"/>
      <c r="J322" s="26"/>
      <c r="K322" s="26"/>
      <c r="L322" s="23"/>
    </row>
    <row r="323" spans="2:12">
      <c r="B323" s="23"/>
      <c r="C323" s="23"/>
      <c r="E323" s="24"/>
      <c r="F323" s="25"/>
      <c r="G323" s="25"/>
      <c r="H323" s="22"/>
      <c r="I323" s="26"/>
      <c r="J323" s="26"/>
      <c r="K323" s="26"/>
      <c r="L323" s="23"/>
    </row>
    <row r="324" spans="2:12">
      <c r="B324" s="23"/>
      <c r="C324" s="23"/>
      <c r="E324" s="24"/>
      <c r="F324" s="25"/>
      <c r="G324" s="25"/>
      <c r="H324" s="22"/>
      <c r="I324" s="26"/>
      <c r="J324" s="26"/>
      <c r="K324" s="26"/>
      <c r="L324" s="23"/>
    </row>
    <row r="325" spans="2:12">
      <c r="B325" s="23"/>
      <c r="C325" s="23"/>
      <c r="E325" s="24"/>
      <c r="F325" s="25"/>
      <c r="G325" s="25"/>
      <c r="H325" s="22"/>
      <c r="K325" s="26"/>
      <c r="L325" s="23"/>
    </row>
    <row r="326" spans="2:12">
      <c r="B326" s="23"/>
      <c r="C326" s="23"/>
      <c r="E326" s="24"/>
      <c r="F326" s="25"/>
      <c r="G326" s="25"/>
      <c r="H326" s="22"/>
      <c r="K326" s="26"/>
      <c r="L326" s="23"/>
    </row>
    <row r="327" spans="2:12">
      <c r="B327" s="23"/>
      <c r="C327" s="23"/>
      <c r="E327" s="24"/>
      <c r="F327" s="25"/>
      <c r="G327" s="25"/>
      <c r="H327" s="22"/>
      <c r="K327" s="26"/>
      <c r="L327" s="23"/>
    </row>
    <row r="328" spans="2:12">
      <c r="B328" s="23"/>
      <c r="C328" s="23"/>
      <c r="E328" s="24"/>
      <c r="F328" s="25"/>
      <c r="G328" s="25"/>
      <c r="H328" s="22"/>
      <c r="K328" s="26"/>
      <c r="L328" s="23"/>
    </row>
    <row r="329" spans="2:12">
      <c r="B329" s="23"/>
      <c r="C329" s="23"/>
      <c r="E329" s="24"/>
      <c r="F329" s="25"/>
      <c r="G329" s="25"/>
      <c r="K329" s="26"/>
      <c r="L329" s="23"/>
    </row>
    <row r="330" spans="2:12">
      <c r="B330" s="23"/>
      <c r="C330" s="23"/>
      <c r="E330" s="24"/>
      <c r="F330" s="25"/>
      <c r="G330" s="25"/>
      <c r="K330" s="26"/>
      <c r="L330" s="23"/>
    </row>
    <row r="331" spans="2:12">
      <c r="B331" s="23"/>
      <c r="C331" s="23"/>
      <c r="E331" s="24"/>
      <c r="F331" s="25"/>
      <c r="G331" s="25"/>
      <c r="K331" s="26"/>
      <c r="L331" s="23"/>
    </row>
    <row r="332" spans="2:12">
      <c r="B332" s="23"/>
      <c r="C332" s="23"/>
      <c r="E332" s="24"/>
      <c r="F332" s="25"/>
      <c r="G332" s="25"/>
      <c r="K332" s="26"/>
      <c r="L332" s="23"/>
    </row>
    <row r="333" spans="2:12">
      <c r="B333" s="23"/>
      <c r="C333" s="23"/>
      <c r="E333" s="24"/>
      <c r="F333" s="25"/>
      <c r="G333" s="25"/>
      <c r="L333" s="23"/>
    </row>
    <row r="334" spans="2:12">
      <c r="B334" s="23"/>
      <c r="C334" s="23"/>
      <c r="E334" s="24"/>
      <c r="F334" s="25"/>
      <c r="G334" s="25"/>
      <c r="L334" s="23"/>
    </row>
    <row r="335" spans="2:12">
      <c r="B335" s="23"/>
      <c r="C335" s="23"/>
      <c r="E335" s="24"/>
      <c r="F335" s="25"/>
      <c r="G335" s="25"/>
      <c r="L335" s="23"/>
    </row>
    <row r="336" spans="2:12">
      <c r="B336" s="23"/>
      <c r="C336" s="23"/>
      <c r="E336" s="24"/>
      <c r="F336" s="25"/>
      <c r="G336" s="25"/>
      <c r="L336" s="23"/>
    </row>
    <row r="337" spans="2:7">
      <c r="B337" s="23"/>
      <c r="C337" s="23"/>
      <c r="E337" s="24"/>
      <c r="F337" s="25"/>
      <c r="G337" s="25"/>
    </row>
    <row r="338" spans="2:7">
      <c r="B338" s="23"/>
      <c r="C338" s="23"/>
      <c r="E338" s="24"/>
      <c r="F338" s="25"/>
      <c r="G338" s="25"/>
    </row>
    <row r="339" spans="2:7">
      <c r="B339" s="23"/>
      <c r="C339" s="23"/>
      <c r="E339" s="24"/>
      <c r="F339" s="25"/>
      <c r="G339" s="25"/>
    </row>
    <row r="340" spans="2:7">
      <c r="B340" s="23"/>
      <c r="C340" s="23"/>
      <c r="E340" s="24"/>
      <c r="F340" s="25"/>
      <c r="G340" s="25"/>
    </row>
    <row r="341" spans="2:7">
      <c r="B341" s="23"/>
      <c r="C341" s="23"/>
      <c r="E341" s="24"/>
      <c r="F341" s="25"/>
      <c r="G341" s="25"/>
    </row>
    <row r="342" spans="2:7">
      <c r="B342" s="23"/>
      <c r="C342" s="23"/>
      <c r="E342" s="24"/>
      <c r="F342" s="25"/>
      <c r="G342" s="25"/>
    </row>
    <row r="343" spans="2:7">
      <c r="B343" s="23"/>
      <c r="C343" s="23"/>
      <c r="E343" s="24"/>
      <c r="F343" s="25"/>
      <c r="G343" s="25"/>
    </row>
    <row r="344" spans="2:7">
      <c r="B344" s="23"/>
      <c r="C344" s="23"/>
      <c r="E344" s="24"/>
      <c r="F344" s="25"/>
      <c r="G344" s="25"/>
    </row>
    <row r="345" spans="2:7">
      <c r="B345" s="23"/>
      <c r="C345" s="23"/>
      <c r="E345" s="24"/>
      <c r="F345" s="25"/>
      <c r="G345" s="25"/>
    </row>
    <row r="346" spans="2:7">
      <c r="B346" s="23"/>
      <c r="C346" s="23"/>
      <c r="E346" s="24"/>
      <c r="F346" s="25"/>
      <c r="G346" s="25"/>
    </row>
    <row r="347" spans="2:7">
      <c r="B347" s="23"/>
      <c r="C347" s="23"/>
      <c r="E347" s="24"/>
      <c r="F347" s="25"/>
      <c r="G347" s="25"/>
    </row>
    <row r="348" spans="2:7">
      <c r="B348" s="23"/>
      <c r="C348" s="23"/>
      <c r="E348" s="24"/>
      <c r="F348" s="25"/>
      <c r="G348" s="25"/>
    </row>
    <row r="349" spans="2:7">
      <c r="B349" s="23"/>
      <c r="C349" s="23"/>
      <c r="E349" s="24"/>
      <c r="F349" s="25"/>
      <c r="G349" s="25"/>
    </row>
    <row r="350" spans="2:7">
      <c r="B350" s="23"/>
      <c r="C350" s="23"/>
      <c r="E350" s="24"/>
      <c r="F350" s="25"/>
      <c r="G350" s="25"/>
    </row>
    <row r="351" spans="2:7">
      <c r="B351" s="23"/>
      <c r="C351" s="23"/>
      <c r="E351" s="24"/>
      <c r="F351" s="25"/>
      <c r="G351" s="25"/>
    </row>
    <row r="352" spans="2:7">
      <c r="B352" s="23"/>
      <c r="C352" s="23"/>
      <c r="E352" s="24"/>
      <c r="F352" s="25"/>
      <c r="G352" s="25"/>
    </row>
    <row r="353" spans="2:7">
      <c r="B353" s="23"/>
      <c r="C353" s="23"/>
      <c r="E353" s="24"/>
      <c r="F353" s="25"/>
      <c r="G353" s="25"/>
    </row>
    <row r="354" spans="2:7">
      <c r="B354" s="23"/>
      <c r="C354" s="23"/>
      <c r="E354" s="24"/>
      <c r="F354" s="25"/>
      <c r="G354" s="25"/>
    </row>
    <row r="355" spans="2:7">
      <c r="B355" s="23"/>
      <c r="C355" s="23"/>
      <c r="E355" s="24"/>
      <c r="F355" s="25"/>
      <c r="G355" s="25"/>
    </row>
    <row r="356" spans="2:7">
      <c r="B356" s="23"/>
      <c r="C356" s="23"/>
      <c r="E356" s="24"/>
      <c r="F356" s="25"/>
      <c r="G356" s="25"/>
    </row>
    <row r="357" spans="2:7">
      <c r="B357" s="23"/>
      <c r="C357" s="23"/>
      <c r="E357" s="24"/>
      <c r="F357" s="25"/>
      <c r="G357" s="25"/>
    </row>
    <row r="358" spans="2:7">
      <c r="B358" s="23"/>
      <c r="C358" s="23"/>
      <c r="E358" s="24"/>
      <c r="F358" s="25"/>
      <c r="G358" s="25"/>
    </row>
    <row r="359" spans="2:7">
      <c r="B359" s="23"/>
      <c r="C359" s="23"/>
      <c r="E359" s="24"/>
      <c r="F359" s="25"/>
      <c r="G359" s="25"/>
    </row>
    <row r="360" spans="2:7">
      <c r="B360" s="23"/>
      <c r="C360" s="23"/>
      <c r="E360" s="24"/>
      <c r="F360" s="25"/>
      <c r="G360" s="25"/>
    </row>
    <row r="361" spans="2:7">
      <c r="B361" s="23"/>
      <c r="C361" s="23"/>
      <c r="E361" s="24"/>
      <c r="F361" s="25"/>
      <c r="G361" s="25"/>
    </row>
    <row r="362" spans="2:7">
      <c r="B362" s="23"/>
      <c r="C362" s="23"/>
      <c r="E362" s="24"/>
      <c r="F362" s="25"/>
      <c r="G362" s="25"/>
    </row>
    <row r="363" spans="2:7">
      <c r="B363" s="23"/>
      <c r="C363" s="23"/>
      <c r="E363" s="24"/>
      <c r="F363" s="25"/>
      <c r="G363" s="25"/>
    </row>
    <row r="364" spans="2:7">
      <c r="B364" s="23"/>
      <c r="C364" s="23"/>
      <c r="E364" s="24"/>
      <c r="F364" s="25"/>
      <c r="G364" s="25"/>
    </row>
    <row r="365" spans="2:7">
      <c r="B365" s="23"/>
      <c r="C365" s="23"/>
      <c r="E365" s="24"/>
      <c r="F365" s="25"/>
      <c r="G365" s="25"/>
    </row>
    <row r="366" spans="2:7">
      <c r="B366" s="23"/>
      <c r="C366" s="23"/>
      <c r="E366" s="24"/>
      <c r="F366" s="25"/>
      <c r="G366" s="25"/>
    </row>
    <row r="367" spans="2:7">
      <c r="B367" s="23"/>
      <c r="C367" s="23"/>
      <c r="E367" s="24"/>
      <c r="F367" s="25"/>
      <c r="G367" s="25"/>
    </row>
    <row r="368" spans="2:7">
      <c r="B368" s="23"/>
      <c r="C368" s="23"/>
      <c r="E368" s="24"/>
      <c r="F368" s="25"/>
      <c r="G368" s="25"/>
    </row>
    <row r="369" spans="2:7">
      <c r="B369" s="23"/>
      <c r="C369" s="23"/>
      <c r="E369" s="24"/>
      <c r="F369" s="25"/>
      <c r="G369" s="25"/>
    </row>
    <row r="370" spans="2:7">
      <c r="B370" s="23"/>
      <c r="C370" s="23"/>
      <c r="E370" s="24"/>
      <c r="F370" s="25"/>
      <c r="G370" s="25"/>
    </row>
    <row r="371" spans="2:7">
      <c r="B371" s="23"/>
      <c r="C371" s="23"/>
      <c r="E371" s="24"/>
      <c r="F371" s="25"/>
      <c r="G371" s="25"/>
    </row>
    <row r="372" spans="2:7">
      <c r="B372" s="23"/>
      <c r="C372" s="23"/>
      <c r="E372" s="24"/>
      <c r="F372" s="25"/>
      <c r="G372" s="25"/>
    </row>
    <row r="373" spans="2:7">
      <c r="B373" s="23"/>
      <c r="C373" s="23"/>
      <c r="E373" s="24"/>
      <c r="F373" s="25"/>
      <c r="G373" s="25"/>
    </row>
    <row r="374" spans="2:7">
      <c r="B374" s="23"/>
      <c r="C374" s="23"/>
      <c r="E374" s="24"/>
      <c r="F374" s="25"/>
      <c r="G374" s="25"/>
    </row>
    <row r="375" spans="2:7">
      <c r="B375" s="23"/>
      <c r="C375" s="23"/>
      <c r="E375" s="24"/>
      <c r="F375" s="25"/>
      <c r="G375" s="25"/>
    </row>
    <row r="376" spans="2:7">
      <c r="B376" s="23"/>
      <c r="C376" s="23"/>
      <c r="E376" s="24"/>
      <c r="F376" s="25"/>
      <c r="G376" s="25"/>
    </row>
    <row r="377" spans="2:7">
      <c r="B377" s="23"/>
      <c r="C377" s="23"/>
      <c r="E377" s="24"/>
      <c r="F377" s="25"/>
      <c r="G377" s="25"/>
    </row>
    <row r="378" spans="2:7">
      <c r="B378" s="23"/>
      <c r="C378" s="23"/>
      <c r="E378" s="24"/>
      <c r="F378" s="25"/>
      <c r="G378" s="25"/>
    </row>
    <row r="379" spans="2:7">
      <c r="B379" s="23"/>
      <c r="C379" s="23"/>
      <c r="E379" s="24"/>
      <c r="F379" s="25"/>
      <c r="G379" s="25"/>
    </row>
    <row r="380" spans="2:7">
      <c r="B380" s="23"/>
      <c r="C380" s="23"/>
      <c r="E380" s="24"/>
      <c r="F380" s="25"/>
      <c r="G380" s="25"/>
    </row>
    <row r="381" spans="2:7">
      <c r="B381" s="23"/>
      <c r="C381" s="23"/>
      <c r="E381" s="24"/>
      <c r="F381" s="25"/>
      <c r="G381" s="25"/>
    </row>
    <row r="382" spans="2:7">
      <c r="B382" s="23"/>
      <c r="C382" s="23"/>
      <c r="E382" s="24"/>
      <c r="F382" s="25"/>
      <c r="G382" s="25"/>
    </row>
    <row r="383" spans="2:7">
      <c r="B383" s="23"/>
      <c r="C383" s="23"/>
      <c r="E383" s="24"/>
      <c r="F383" s="25"/>
      <c r="G383" s="25"/>
    </row>
    <row r="384" spans="2:7">
      <c r="B384" s="23"/>
      <c r="C384" s="23"/>
      <c r="E384" s="24"/>
      <c r="F384" s="25"/>
      <c r="G384" s="25"/>
    </row>
    <row r="385" spans="2:7">
      <c r="B385" s="23"/>
      <c r="C385" s="23"/>
      <c r="E385" s="24"/>
      <c r="F385" s="25"/>
      <c r="G385" s="25"/>
    </row>
    <row r="386" spans="2:7">
      <c r="B386" s="23"/>
      <c r="C386" s="23"/>
      <c r="E386" s="24"/>
      <c r="F386" s="25"/>
      <c r="G386" s="25"/>
    </row>
    <row r="387" spans="2:7">
      <c r="B387" s="23"/>
      <c r="C387" s="23"/>
      <c r="E387" s="24"/>
      <c r="F387" s="25"/>
      <c r="G387" s="25"/>
    </row>
    <row r="388" spans="2:7">
      <c r="B388" s="23"/>
      <c r="C388" s="23"/>
      <c r="E388" s="24"/>
      <c r="F388" s="25"/>
      <c r="G388" s="25"/>
    </row>
    <row r="389" spans="2:7">
      <c r="B389" s="23"/>
      <c r="C389" s="23"/>
      <c r="E389" s="24"/>
      <c r="F389" s="25"/>
      <c r="G389" s="25"/>
    </row>
    <row r="390" spans="2:7">
      <c r="B390" s="23"/>
      <c r="C390" s="23"/>
      <c r="E390" s="24"/>
      <c r="F390" s="25"/>
      <c r="G390" s="25"/>
    </row>
    <row r="391" spans="2:7">
      <c r="B391" s="23"/>
      <c r="C391" s="23"/>
      <c r="E391" s="24"/>
      <c r="F391" s="25"/>
      <c r="G391" s="25"/>
    </row>
    <row r="392" spans="2:7">
      <c r="B392" s="23"/>
      <c r="C392" s="23"/>
      <c r="E392" s="24"/>
    </row>
    <row r="393" spans="2:7">
      <c r="B393" s="23"/>
      <c r="C393" s="23"/>
      <c r="E393" s="24"/>
    </row>
    <row r="394" spans="2:7">
      <c r="B394" s="23"/>
      <c r="C394" s="23"/>
      <c r="E394" s="24"/>
    </row>
    <row r="395" spans="2:7">
      <c r="B395" s="23"/>
      <c r="C395" s="23"/>
      <c r="E395" s="24"/>
    </row>
    <row r="396" spans="2:7">
      <c r="B396" s="23"/>
      <c r="C396" s="23"/>
      <c r="E396" s="24"/>
    </row>
    <row r="397" spans="2:7">
      <c r="E397" s="24"/>
    </row>
    <row r="398" spans="2:7">
      <c r="E398" s="24"/>
    </row>
    <row r="399" spans="2:7">
      <c r="E399" s="24"/>
    </row>
    <row r="400" spans="2:7">
      <c r="E400" s="24"/>
    </row>
    <row r="401" spans="5:5">
      <c r="E401" s="24"/>
    </row>
    <row r="402" spans="5:5">
      <c r="E402" s="24"/>
    </row>
    <row r="403" spans="5:5">
      <c r="E403" s="24"/>
    </row>
    <row r="404" spans="5:5">
      <c r="E404" s="24"/>
    </row>
    <row r="405" spans="5:5">
      <c r="E405" s="24"/>
    </row>
    <row r="406" spans="5:5">
      <c r="E406" s="24"/>
    </row>
    <row r="407" spans="5:5">
      <c r="E407" s="24"/>
    </row>
    <row r="408" spans="5:5">
      <c r="E408" s="24"/>
    </row>
    <row r="409" spans="5:5">
      <c r="E409" s="24"/>
    </row>
    <row r="410" spans="5:5">
      <c r="E410" s="24"/>
    </row>
    <row r="411" spans="5:5">
      <c r="E411" s="24"/>
    </row>
    <row r="412" spans="5:5">
      <c r="E412" s="24"/>
    </row>
    <row r="413" spans="5:5">
      <c r="E413" s="24"/>
    </row>
    <row r="414" spans="5:5">
      <c r="E414" s="24"/>
    </row>
    <row r="415" spans="5:5">
      <c r="E415" s="24"/>
    </row>
    <row r="416" spans="5:5">
      <c r="E416" s="24"/>
    </row>
    <row r="417" spans="5:5">
      <c r="E417" s="24"/>
    </row>
    <row r="418" spans="5:5">
      <c r="E418" s="24"/>
    </row>
    <row r="419" spans="5:5">
      <c r="E419" s="24"/>
    </row>
    <row r="420" spans="5:5">
      <c r="E420" s="24"/>
    </row>
    <row r="421" spans="5:5">
      <c r="E421" s="24"/>
    </row>
    <row r="422" spans="5:5">
      <c r="E422" s="24"/>
    </row>
    <row r="423" spans="5:5">
      <c r="E423" s="24"/>
    </row>
    <row r="424" spans="5:5">
      <c r="E424" s="24"/>
    </row>
    <row r="425" spans="5:5">
      <c r="E425" s="24"/>
    </row>
    <row r="426" spans="5:5">
      <c r="E426" s="24"/>
    </row>
    <row r="427" spans="5:5">
      <c r="E427" s="24"/>
    </row>
    <row r="428" spans="5:5">
      <c r="E428" s="24"/>
    </row>
    <row r="429" spans="5:5">
      <c r="E429" s="24"/>
    </row>
    <row r="430" spans="5:5">
      <c r="E430" s="24"/>
    </row>
    <row r="431" spans="5:5">
      <c r="E431" s="24"/>
    </row>
    <row r="432" spans="5:5">
      <c r="E432" s="24"/>
    </row>
    <row r="433" spans="5:5">
      <c r="E433" s="24"/>
    </row>
    <row r="434" spans="5:5">
      <c r="E434" s="24"/>
    </row>
    <row r="435" spans="5:5">
      <c r="E435" s="24"/>
    </row>
    <row r="436" spans="5:5">
      <c r="E436" s="24"/>
    </row>
    <row r="437" spans="5:5">
      <c r="E437" s="24"/>
    </row>
    <row r="438" spans="5:5">
      <c r="E438" s="24"/>
    </row>
    <row r="439" spans="5:5">
      <c r="E439" s="24"/>
    </row>
    <row r="440" spans="5:5">
      <c r="E440" s="24"/>
    </row>
    <row r="441" spans="5:5">
      <c r="E441" s="24"/>
    </row>
    <row r="442" spans="5:5">
      <c r="E442" s="24"/>
    </row>
    <row r="443" spans="5:5">
      <c r="E443" s="24"/>
    </row>
    <row r="444" spans="5:5">
      <c r="E444" s="24"/>
    </row>
    <row r="445" spans="5:5">
      <c r="E445" s="24"/>
    </row>
    <row r="446" spans="5:5">
      <c r="E446" s="24"/>
    </row>
    <row r="447" spans="5:5">
      <c r="E447" s="24"/>
    </row>
    <row r="448" spans="5:5">
      <c r="E448" s="24"/>
    </row>
    <row r="449" spans="5:5">
      <c r="E449" s="24"/>
    </row>
    <row r="450" spans="5:5">
      <c r="E450" s="24"/>
    </row>
    <row r="451" spans="5:5">
      <c r="E451" s="24"/>
    </row>
    <row r="452" spans="5:5">
      <c r="E452" s="24"/>
    </row>
    <row r="453" spans="5:5">
      <c r="E453" s="24"/>
    </row>
    <row r="454" spans="5:5">
      <c r="E454" s="24"/>
    </row>
    <row r="455" spans="5:5">
      <c r="E455" s="24"/>
    </row>
  </sheetData>
  <phoneticPr fontId="3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Martin Apolin</cp:lastModifiedBy>
  <dcterms:created xsi:type="dcterms:W3CDTF">1996-10-17T05:27:31Z</dcterms:created>
  <dcterms:modified xsi:type="dcterms:W3CDTF">2020-10-17T08:03:33Z</dcterms:modified>
</cp:coreProperties>
</file>